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2675" windowHeight="11700" activeTab="1"/>
  </bookViews>
  <sheets>
    <sheet name="OPĆI UVJETI" sheetId="1" r:id="rId1"/>
    <sheet name="GO ViK EL" sheetId="2" r:id="rId2"/>
  </sheets>
  <definedNames>
    <definedName name="_xlnm.Print_Area" localSheetId="1">'GO ViK EL'!$A$1:$F$308</definedName>
  </definedNames>
  <calcPr fullCalcOnLoad="1"/>
</workbook>
</file>

<file path=xl/sharedStrings.xml><?xml version="1.0" encoding="utf-8"?>
<sst xmlns="http://schemas.openxmlformats.org/spreadsheetml/2006/main" count="497" uniqueCount="274">
  <si>
    <t>PRIPREMNI RADOVI, DEMONTAŽA I RUŠENJE</t>
  </si>
  <si>
    <t>1.</t>
  </si>
  <si>
    <t>2.</t>
  </si>
  <si>
    <t>3.</t>
  </si>
  <si>
    <t>4.</t>
  </si>
  <si>
    <t>m2</t>
  </si>
  <si>
    <t>ZIDARSKI RADOVI</t>
  </si>
  <si>
    <t>STROJARSKI RADOVI</t>
  </si>
  <si>
    <t>ELEKTROINSTALATERSKI RADOVI</t>
  </si>
  <si>
    <t>kom</t>
  </si>
  <si>
    <t>SOBOSLIKARSKI RADOVI</t>
  </si>
  <si>
    <t>GIPS-KARTONSKI RADOVI</t>
  </si>
  <si>
    <t>Zidanje pregradnih opečnih zidova debljine 11,5cm, sa opekom dimenzije 11,5x50x23,8cm. (Opečni blok npr.: POROTHERM 11,5 P+E), u produžnom mortu 1:2:6. U stavku uključiti sidrenje u postojeće nosive zidove od opeke. U cijenu je uključen sav  rad i materijal. Obračun po m2.</t>
  </si>
  <si>
    <t>INSTALACIJE VODE I KANALIZACIJE</t>
  </si>
  <si>
    <t>5.</t>
  </si>
  <si>
    <t>6.</t>
  </si>
  <si>
    <t>KERAMIČARSKI RADOVI</t>
  </si>
  <si>
    <t>7.</t>
  </si>
  <si>
    <t>I</t>
  </si>
  <si>
    <t>II</t>
  </si>
  <si>
    <t>III</t>
  </si>
  <si>
    <t>IV</t>
  </si>
  <si>
    <t>V</t>
  </si>
  <si>
    <t>VI</t>
  </si>
  <si>
    <t>VII</t>
  </si>
  <si>
    <t>VIII</t>
  </si>
  <si>
    <t>IX</t>
  </si>
  <si>
    <t>UKUPNO:</t>
  </si>
  <si>
    <t>REKAPITULACIJA:</t>
  </si>
  <si>
    <t>Uklanjanje pretpostavljenog sloja estriha debljine do 10cm u prostoru svlačionice i sanitarija kako bi se omogućilo postavljanje instalacija vode i kanalizacije te postavljanje hidroizolacije. Obračun po m2 uklonjenog estriha.</t>
  </si>
  <si>
    <t>Izvedba cementnog estriha u prostorijama svlačionice i novih sanitarija te u postojećim sanitarijama gdje je izvedeno spajanje instalacija vode i kanalizacije. Estrih se izvodi iznad izolacija do razine postojećih podova. U stavku uračunat rad i materijal. Obračun po m2 izvedenog estriha.</t>
  </si>
  <si>
    <t>OSTALI RADOVI</t>
  </si>
  <si>
    <t>sat</t>
  </si>
  <si>
    <t>Ostali sitni radovi KV radnika. Obračun po satu.</t>
  </si>
  <si>
    <t>Ostali sitni radovi NKV radnika. Obračun po satu.</t>
  </si>
  <si>
    <t xml:space="preserve">kom </t>
  </si>
  <si>
    <t>Krpanje šliceva i kanala nakon postavjenih instalacija odvoda i dovoda vote te instalacija el. Instalacija i strojarskih radova.</t>
  </si>
  <si>
    <t>m'</t>
  </si>
  <si>
    <t>Tuš kada 80x80 cm na visinio od 50 cm, sa potrebnim obzidom i ispunjavanjem šupljine</t>
  </si>
  <si>
    <t>Tuš miješalica sa crijevom i slušalicom, te potrebnim nosačima</t>
  </si>
  <si>
    <t>Podni top sifon</t>
  </si>
  <si>
    <t>Držač za ručinik</t>
  </si>
  <si>
    <t>Držač za rolo papir</t>
  </si>
  <si>
    <t>komplet</t>
  </si>
  <si>
    <t>Dobava i postava kutnih ventila za umivaonike i wc kotliće</t>
  </si>
  <si>
    <t>paušal</t>
  </si>
  <si>
    <t>PRIPREMNI RADOVI, DEMONTAŽA I RUŠENJE ukupno:</t>
  </si>
  <si>
    <t>ZIDARSKI RADOVI ukupno:</t>
  </si>
  <si>
    <t>GIPS-KARTONSKI RADOVI ukupno:</t>
  </si>
  <si>
    <t>INSTALACIJE VODE I KANALIZACIJE ukupno:</t>
  </si>
  <si>
    <t>STROJARSKI RADOVI ukupno:</t>
  </si>
  <si>
    <t>Dobava i postava pvc i Al lajsni</t>
  </si>
  <si>
    <t>OSTALI RADOVI ukupno:</t>
  </si>
  <si>
    <t>SOBOSLIKARSKI RADOVI ukupno:</t>
  </si>
  <si>
    <t>KERAMIČARSKI RADOVI ukupno:</t>
  </si>
  <si>
    <t>ELEKTROINSTALATERSKI RADOVI ukupno:</t>
  </si>
  <si>
    <t>Ispitivanje postojeće instalacije, pronalaženje pozicije spajanaj na postojeći vod.</t>
  </si>
  <si>
    <t xml:space="preserve">Umivaonik  sa slavinom, prilagođen dimanzijama i visinom za djecu, sa potrebnim sifonima </t>
  </si>
  <si>
    <t>Dobava i postava mjednih ventila 3/4"</t>
  </si>
  <si>
    <t xml:space="preserve">"Leteća" vratašca za wc školjke izrađena od dva dijela, od punog tretiranog drva drva ili mediapana, sa pantama zaokretnim za 180 stupnjeva dim 80x80 cm, dvokrilna </t>
  </si>
  <si>
    <t>Blindiranje postojećih cijevi od željeza u kupatilu sa svom potrebnom zaštitom inventara i keramike.</t>
  </si>
  <si>
    <t>Pražnjenje sistema grijanja za varenje cijevi ili alternativa, sa ponovnim puštanjem u rad i ozračivanjem.</t>
  </si>
  <si>
    <t>U stavku je uključena dobava i ugradnja kanalizacijskih i vodovodnih cijevi, sve zajedno sa svim fazonskim komadima i kutnim ventilima, prva faza WC-a. Cijevi se ugrađuju u WC-u djelomično u zidove od opeke u šliceve, a djelomično u zid od vodootpornih GK ploča. Također u stavku uključeni rad, sav materijal te svi radovi potrebni za spajanje na postojeće instalacije.</t>
  </si>
  <si>
    <t>WC školjka (dječja školjka sa daskom i vodokotlićem)</t>
  </si>
  <si>
    <t>8.</t>
  </si>
  <si>
    <t>9.</t>
  </si>
  <si>
    <t>10.</t>
  </si>
  <si>
    <t>11.</t>
  </si>
  <si>
    <t>12.</t>
  </si>
  <si>
    <t>13.</t>
  </si>
  <si>
    <t>14.</t>
  </si>
  <si>
    <t>Dobava i postava ogledala iznad umivaonika.</t>
  </si>
  <si>
    <t>Pažljiva demontaža unutarnje drvene stolarije sa svim pripadajućim štokovima, pragovima, letvicama i okovima sa odvozom na mjesto koje odredi investitor ili deponij.</t>
  </si>
  <si>
    <t>a.</t>
  </si>
  <si>
    <t>Unutarnja vrata dimenzija 60x210 cm</t>
  </si>
  <si>
    <t>Unutarnja vrata dimenzija 75x230 cm</t>
  </si>
  <si>
    <t>Unutarnja vrata dvokrilna dimenzija 110x230 cm</t>
  </si>
  <si>
    <t>Unutarnja vrata dvokrilna dimenzija 120x230 cm</t>
  </si>
  <si>
    <t>b.</t>
  </si>
  <si>
    <t>c.</t>
  </si>
  <si>
    <t>d.</t>
  </si>
  <si>
    <t xml:space="preserve">Izmicanje svog inventara, ukrcaj i prevoz na deponiju, klupe, stolice, ormari, razna pomagala, kuhinja i sl. </t>
  </si>
  <si>
    <t>Rušenje pregradnih zidova od opeke debljine od 10 cm. Stavkom je obuhvaćeno uklanjanje kompletnih zidova sa oblogom, evetulanim instalacijama te utovar i odvoz na gradski deponij. Obračun po m2 uklonjenog zida.</t>
  </si>
  <si>
    <t>Rušenje pregradnih zidova od gips kartonskih ploča debljine od 10 cm. Stavkom je obuhvaćeno uklanjanje kompletnih zidova sa oblogom, evetulanim instalacijama te utovar i odvoz na gradski deponij. Obračun po m2 uklonjenog zida.</t>
  </si>
  <si>
    <t>Uklanjanje podne obloge (laminata, komplet sa letvicama, spužvicom i sl.) u dvije grupne sobe na pretpostavljenom daščanom podu. Sve zajedno sa utovarom i odvozom na gradski deponij. Obračun po m2.</t>
  </si>
  <si>
    <t>Poravnanje podne i zidne podloge nakon izvedene instalacije, priprema za hidroizolaciju. Obračun po m2.</t>
  </si>
  <si>
    <t>Dobava materijala i izrada hidroizolacije donje betonske podloge u prostorijama svlačionice i sanitarija. Hidroizolacija dvokomponentna debljine 2-3 mm, sa ugradbom armaturne mrežice i rubne trake.  Rad izvesti u svemu prema uputama proizvođača. U stavku uključiti čišćenje, otprašivanje i pripremu površine. Obračun po m2 izvedene hidroizolacije.</t>
  </si>
  <si>
    <t>površine</t>
  </si>
  <si>
    <t>rubna traka</t>
  </si>
  <si>
    <t xml:space="preserve">Dobava i postavljanje toplinske izolacije od kamene vune iznad spuštenog stropa  debljine 10cm. U stavku uračunati rad i materijal. </t>
  </si>
  <si>
    <t>Rušenje stropova od gips kartonskih ploča, na visini od 4 m, utovar i odvoz na deponiju. Obračun po m2.</t>
  </si>
  <si>
    <t>priprema ležaja u zidu (štemanje)</t>
  </si>
  <si>
    <t>Ojačanje i izravnavanje meuđukatne konstrukcije, sa potrebnim podupiranjem drvenih greda, podizanje na projektnu visinu, izradom ležajeva u kamenom zidu, dobava i postava HEA-220 i HEA-240 čeličnih profila na pripremljane ležaje, sa svim potrebnim spajanjem  (vijčano ili vareno), priprema ležaja u zidu, postavom Fe ploča dim 20x20x1 cm, ubetonirano na ležaj. Poravnanje konstrukcije na katu, postavom fosni na kant obostrano i čavlanje u postoječe grede, izravnavanje poda za postavu OSB ploča. U stavku uračunata potrebna skela.</t>
  </si>
  <si>
    <t>betoniranje ležaja i postava čeličnih ploča 20x20x1 cm</t>
  </si>
  <si>
    <t>Dobava i ugradba čelične konstrukcije</t>
  </si>
  <si>
    <t>kg</t>
  </si>
  <si>
    <t>izravnavanje podova postavom fosni na kant</t>
  </si>
  <si>
    <t>Izrada pregradnih zidova od 2X2 GK   ploča na pocinčanu podkonstrukciju 7.5 cm (zid debljine 12,50cm) i prirema do ličenja. Radovi se izvode do maksimalne visine od 4 m te je potrebna skela. Sa unutarnje strane sanitarija koristiti vlagootporne GK ploče do visine 2m, a ostatak izvesti od standardnih ploča. Zid na koji se montiraju umivaonici potrebno je dodatno ojačati. U cijenu uračunat rad, skela i materijal. Obračun po m2 gotovog zida.</t>
  </si>
  <si>
    <t xml:space="preserve">Izrada obloge kamenih zidova jednom GK pločom na pocinčanu podkonstrukciju i prirema do ličenja. Radovi se izvode do maksimalne visine od 4 m te je potrebna skela. Sa unutarnje strane sanitarija koristiti vlagootporne GK ploče do visine 2m, a ostatak izvesti od standardnih ploča.  U cijenu uračunat rad, skela i materijal. Obračun po m2 gotove obloge zida (otvor se ne odbija, u cijeni  obrada špaleta.) </t>
  </si>
  <si>
    <t>Izrada spuštenih stropova jednom GK pločom na pocinčanu viseču podkonstrukciju i prirema do ličenje. Radovi se izvode do maksimalne visine od 4 m te je potrebna skela. U cijenu uračunat rad, skela i materijal. Obračun po m2</t>
  </si>
  <si>
    <t>Skidanje drvene obloge sa zidova spremišta i garderoba. Obračun po m2.</t>
  </si>
  <si>
    <t>sanitarni čvor za osoblje 2 kat (2xWC školjka, 1xumivaonik)</t>
  </si>
  <si>
    <t>kuhinja prizemlje</t>
  </si>
  <si>
    <r>
      <t xml:space="preserve">Izrada I. Faze vodovodne instalacije i kanalizaciske instalacije </t>
    </r>
    <r>
      <rPr>
        <u val="single"/>
        <sz val="10"/>
        <rFont val="Calibri"/>
        <family val="2"/>
      </rPr>
      <t>unutar</t>
    </r>
    <r>
      <rPr>
        <sz val="10"/>
        <rFont val="Calibri"/>
        <family val="2"/>
      </rPr>
      <t xml:space="preserve"> sanitarnog čvora, ista se sastoji od dvije wc školjke, dva umivaonika i jednog tuša. Obračun komplet</t>
    </r>
  </si>
  <si>
    <t>Izrada spoja na vodovodnu instalaciju tople i hladne vode, u stavku uračunata sva štemanja, izrada proboja zidova te izrada spoja na postoječe cijevi. Obračun paušalno</t>
  </si>
  <si>
    <t>Izrada spoja na kanalizacijski vod, potrebna štemanja kanala u objektu raznih presjeka 20x40 cm, sa rezanjem i štemanjem betonske ploče, sa postavom revizionog šahta, proštemavanje kroz fasadni zid, priprema kanala u padu, postava posteljice , cijevi fi 120 mm, te fiksiranje istih, predviđa se izrada spoja na postojeći odvod bez spajanja na ulični ili dvorišni vod. Dužina cca. 5 m'.</t>
  </si>
  <si>
    <t>Izrada razvoda po obijektu dobava i ugradnja PP-R cijevi i fazonskih komada prema DIN 8077/88, nazivnog tlaka PN 10, za horizontalni i vertikalni razvod hladne i tople vode, sa ugradnjom metalnih obujmica sa gumom na razmaku 0,5-2,5 m. Sve  cijevi postavljaju se ispod GK ploča. Obračun po m'.</t>
  </si>
  <si>
    <t>d 20 mm</t>
  </si>
  <si>
    <t>d 25 mm</t>
  </si>
  <si>
    <t>d 32 mm</t>
  </si>
  <si>
    <t>Dobava i ugradnja ventila za PP-R instalaciju. Obračun se vrši po komadu kompletno montiranog i ispitanog ventila. Obračun po komadu.</t>
  </si>
  <si>
    <t xml:space="preserve">Dobava i ugradnja slavine s priključkom za visokotlačini perač, sa svim potrebnim fazonskim komadima, Ø 3/4". </t>
  </si>
  <si>
    <t>Tlačna proba kompletne instalacije vodovoda na tlak od 10 bara kroz trajanje od 24 sata, uz prisustvo nadzornog organa.Nakon završetka tlačne probe potrebno je sastaviti zapisnik o tlačnoj.</t>
  </si>
  <si>
    <t>WC školjka ( sa daskom i vodokotlićem)</t>
  </si>
  <si>
    <t xml:space="preserve">Umivaonik  sa slavinom sa potrebnim sifonima </t>
  </si>
  <si>
    <t>Kuhinjska slavina za sudoper</t>
  </si>
  <si>
    <t>Pažljivo uklanjanje postojećih pojedinih radijatora te blindiranje cijevi. Obračun po komadu.</t>
  </si>
  <si>
    <t xml:space="preserve">Uklanjanje radiatora </t>
  </si>
  <si>
    <t>Dobava i postavljanje keramičkih pločica na pod i zidove. U stavku uključen rad, pločice i sav vezni materijal (fleksibilno ljepilo, fugir masa, križići, lajsne). Nabavna cijena keramike do 120 kn, postava na fleksibilno ljepilo radi gips ploča, sa prijašnjim nanošenjem emulzije. Obračun po m2 postavljenih pločica.</t>
  </si>
  <si>
    <t>Struganje stare farbe, premaz emulziom, navlačenje ljepila i mrežice preko grube strukture zida i preko zidnih šliceva, te spojeva zida i grede , ljepilo u dva sloja. Obračun po m2 zida. (stepenište i spremište)</t>
  </si>
  <si>
    <t>Gletanje cijele površine zidova sa stubišta. U stavku uključeni rad i materijal. Obračun po m2 zida.</t>
  </si>
  <si>
    <t>Priprema i ličenje zidova i plafona poludisperznom bojom 2X .  U stavku su uključeni rad i materijal. Obračun po m2 zida.</t>
  </si>
  <si>
    <t>TROŠKOVNIK</t>
  </si>
  <si>
    <t>Demontaža sanitarija, odvoz na deponiji.</t>
  </si>
  <si>
    <t>wc školjka</t>
  </si>
  <si>
    <t>umivaonik</t>
  </si>
  <si>
    <t>sudoper</t>
  </si>
  <si>
    <t>bojler</t>
  </si>
  <si>
    <t>e.</t>
  </si>
  <si>
    <t>razne nadžbukne instalacije i armature</t>
  </si>
  <si>
    <t>15.</t>
  </si>
  <si>
    <t>16.</t>
  </si>
  <si>
    <t>17.</t>
  </si>
  <si>
    <t>18.</t>
  </si>
  <si>
    <t>19.</t>
  </si>
  <si>
    <t>20.</t>
  </si>
  <si>
    <t>21.</t>
  </si>
  <si>
    <t>22.</t>
  </si>
  <si>
    <t>23.</t>
  </si>
  <si>
    <t>27.</t>
  </si>
  <si>
    <t>28.</t>
  </si>
  <si>
    <t>sanitarni čvor prizemlja i kata (3xumivaonik, 1xtuš, 2xWC školjka)</t>
  </si>
  <si>
    <t>Dobava i ugradnja PVC kanalizacijskih cijevi izrađenih iz tvrdog PVC-a za odvodnju fekalne kanalizacije, za polaganje u zid i kao viseča instalacija na obujmice</t>
  </si>
  <si>
    <t>d 50 mm</t>
  </si>
  <si>
    <t>d 75 mm</t>
  </si>
  <si>
    <t>d 110 mm</t>
  </si>
  <si>
    <t>d 125 mm</t>
  </si>
  <si>
    <t>29.</t>
  </si>
  <si>
    <t>Izrada bakteriološke analize vode (4 izljevna mjesta)</t>
  </si>
  <si>
    <t>Dobava i postava  zaštite radiatora napravljene od drvenih profila i perforiranom Fe mrežicom (za radiator visine 180 cm, 11 rebra), sve tretirano lakovima i bojama.</t>
  </si>
  <si>
    <t>Razna manja žbukanja zida, špric, gruba i fina. Obračun po m2.</t>
  </si>
  <si>
    <t>Ispitivanje postojeće instalacije te njezino odspajanje za siguran i nesmetan rad ostalih građevinskih radova.U stavku predviđena demontaža postojeće opreme .</t>
  </si>
  <si>
    <t>kpl</t>
  </si>
  <si>
    <t>m</t>
  </si>
  <si>
    <t>Dobava i postava većih razvodnih kutija kao prolazne i spojne kutije</t>
  </si>
  <si>
    <t>Dobava ,spajanje i montaža modularnih  utičnica i prekidača sa ukrasnom maskom ( tip (kao Bitichino) i boja ukrasnih završnih maski  dogovoriti sa investitorom)</t>
  </si>
  <si>
    <t>Dobava, spajanje razvodnog ormara sa svom opremom : postava većih razvodnih kutija kao prolazne i spojne kutije</t>
  </si>
  <si>
    <t>Dobava i postava P/Ž razvodnog ormara 36M kao Gewis</t>
  </si>
  <si>
    <t>• 2P , 16A utičnica  IP55</t>
  </si>
  <si>
    <t>• Cat 6  Rj 45 utičnica</t>
  </si>
  <si>
    <t>• Prekidač obični</t>
  </si>
  <si>
    <t>• Prekidač izmijenični</t>
  </si>
  <si>
    <t>• Tipkalo sa oznakom zvona i signalnom lampicom</t>
  </si>
  <si>
    <t xml:space="preserve">• Modularno 230V zvono </t>
  </si>
  <si>
    <t xml:space="preserve">• Čvrsti spoj </t>
  </si>
  <si>
    <t>• FID sklopka 4P,30mA, 63A</t>
  </si>
  <si>
    <t>• Automatski osigutači B16A , 3P</t>
  </si>
  <si>
    <t>• Automatski osigutači B16A , 1P</t>
  </si>
  <si>
    <t>• Automatski osigutači B10A , 1P</t>
  </si>
  <si>
    <t>• Sabirnice fazne i N/Z</t>
  </si>
  <si>
    <t>• Spojni i montažni materijal</t>
  </si>
  <si>
    <t xml:space="preserve">• UKUPNO </t>
  </si>
  <si>
    <t xml:space="preserve">Dobava </t>
  </si>
  <si>
    <t>Montaža</t>
  </si>
  <si>
    <t>Dobava, montaža i spajanje IPR isključnog tipkala</t>
  </si>
  <si>
    <t>Izrada atesta instalacije izdavanje sve potrebne dokumentacije</t>
  </si>
  <si>
    <t xml:space="preserve">Dobava, montaža i spajanje  kupaonskog ventilatora </t>
  </si>
  <si>
    <t>Dobava, montaža i spajanje  LED panik rasvijete 3h</t>
  </si>
  <si>
    <r>
      <t>Dobava i postava napojnog kabela Fg16R 5x10mm</t>
    </r>
    <r>
      <rPr>
        <vertAlign val="superscript"/>
        <sz val="10"/>
        <rFont val="Calibri"/>
        <family val="2"/>
      </rPr>
      <t>2</t>
    </r>
    <r>
      <rPr>
        <sz val="10"/>
        <rFont val="Calibri"/>
        <family val="2"/>
      </rPr>
      <t xml:space="preserve"> u Φ36 negorivoj cijevi</t>
    </r>
  </si>
  <si>
    <r>
      <t>Dobava i postava kabela Fg16R 5x2,5mm</t>
    </r>
    <r>
      <rPr>
        <vertAlign val="superscript"/>
        <sz val="10"/>
        <rFont val="Calibri"/>
        <family val="2"/>
      </rPr>
      <t>2</t>
    </r>
    <r>
      <rPr>
        <sz val="10"/>
        <rFont val="Calibri"/>
        <family val="2"/>
      </rPr>
      <t xml:space="preserve"> u Φ32 negorivoj cijevi</t>
    </r>
  </si>
  <si>
    <r>
      <t>Dobava i postava kabela Fg16R 3x2,5mm</t>
    </r>
    <r>
      <rPr>
        <vertAlign val="superscript"/>
        <sz val="10"/>
        <rFont val="Calibri"/>
        <family val="2"/>
      </rPr>
      <t>2</t>
    </r>
    <r>
      <rPr>
        <sz val="10"/>
        <rFont val="Calibri"/>
        <family val="2"/>
      </rPr>
      <t xml:space="preserve"> u Φ25 negorivoj cijevi</t>
    </r>
  </si>
  <si>
    <r>
      <t>Dobava i postava kabela Fg16R 5x1,5mm</t>
    </r>
    <r>
      <rPr>
        <vertAlign val="superscript"/>
        <sz val="10"/>
        <rFont val="Calibri"/>
        <family val="2"/>
      </rPr>
      <t>2</t>
    </r>
    <r>
      <rPr>
        <sz val="10"/>
        <rFont val="Calibri"/>
        <family val="2"/>
      </rPr>
      <t xml:space="preserve"> u Φ25 negorivoj cijevi </t>
    </r>
  </si>
  <si>
    <r>
      <t>Dobava i postava kabela Fg16R 3x1,5mm</t>
    </r>
    <r>
      <rPr>
        <vertAlign val="superscript"/>
        <sz val="10"/>
        <rFont val="Calibri"/>
        <family val="2"/>
      </rPr>
      <t>2</t>
    </r>
    <r>
      <rPr>
        <sz val="10"/>
        <rFont val="Calibri"/>
        <family val="2"/>
      </rPr>
      <t xml:space="preserve"> u Φ20 negorivoj cijevi</t>
    </r>
  </si>
  <si>
    <r>
      <t xml:space="preserve">Dobava i postava kabela UTP CAT6 u </t>
    </r>
    <r>
      <rPr>
        <sz val="10"/>
        <rFont val="Calibri"/>
        <family val="2"/>
      </rPr>
      <t>Φ20 negorivoj cijevi</t>
    </r>
  </si>
  <si>
    <r>
      <t xml:space="preserve">Dobava i postava  </t>
    </r>
    <r>
      <rPr>
        <sz val="10"/>
        <rFont val="Calibri"/>
        <family val="2"/>
      </rPr>
      <t>Φ20 negorive cijevi</t>
    </r>
  </si>
  <si>
    <r>
      <t xml:space="preserve">Dobava i postava  </t>
    </r>
    <r>
      <rPr>
        <sz val="10"/>
        <rFont val="Calibri"/>
        <family val="2"/>
      </rPr>
      <t>Φ25 negorive cijevi</t>
    </r>
  </si>
  <si>
    <r>
      <t xml:space="preserve">Dobava i postava  </t>
    </r>
    <r>
      <rPr>
        <sz val="10"/>
        <rFont val="Calibri"/>
        <family val="2"/>
      </rPr>
      <t>Φ32 negorive cijevi</t>
    </r>
  </si>
  <si>
    <r>
      <t xml:space="preserve">Dobava i postava  </t>
    </r>
    <r>
      <rPr>
        <sz val="10"/>
        <rFont val="Calibri"/>
        <family val="2"/>
      </rPr>
      <t>Φ36 negorive cijevi</t>
    </r>
  </si>
  <si>
    <r>
      <rPr>
        <sz val="10"/>
        <rFont val="Calibri"/>
        <family val="2"/>
      </rPr>
      <t>•</t>
    </r>
    <r>
      <rPr>
        <sz val="12"/>
        <rFont val="Calibri"/>
        <family val="2"/>
      </rPr>
      <t xml:space="preserve"> </t>
    </r>
    <r>
      <rPr>
        <sz val="10"/>
        <rFont val="Calibri"/>
        <family val="2"/>
      </rPr>
      <t>2P , 16A utičnica</t>
    </r>
  </si>
  <si>
    <r>
      <t>•</t>
    </r>
    <r>
      <rPr>
        <sz val="12"/>
        <rFont val="Calibri"/>
        <family val="2"/>
      </rPr>
      <t xml:space="preserve"> </t>
    </r>
    <r>
      <rPr>
        <sz val="10"/>
        <rFont val="Calibri"/>
        <family val="2"/>
      </rPr>
      <t>Glavna skolopka 3P 63A sa okidačem</t>
    </r>
  </si>
  <si>
    <t xml:space="preserve">Izrada temelne stope za potrebe dizala (lift), radovi se izvode unutar obijekta, temelj dim 100x100x60 cm, uračunato: Rušenje podloge, zarezivanje, ručni iskop i odvoz materijala, armiranje temelja, betoniranje temelja C25/30. Obračun po kom. </t>
  </si>
  <si>
    <t>Izrada otvora u međukatnoj betonskoj konstrukciji debljine 20 cm, maksimalne dimenzija otvora 100x100 cm, sa potrebnim podupiranjem na visini od 3,60 m, i izradom ojačanja oboda otvora ("AB prsten"), sa potrebnim ankeriranjem u postoječu konstrukciju, sva potrebna skela i odvoz šute na deponuju uračunata u cijenu. Obračun po kom.</t>
  </si>
  <si>
    <t>Troškovnik radova na prenamjeni prostora u PŠ Veli Maj - Poreč</t>
  </si>
  <si>
    <t>Skidanje podne obloge od dasaka 24 mm, piljenje, spuštanje i odvoz na deponiju. Obračun po  m2.</t>
  </si>
  <si>
    <t>I. UVJETI  IZGRADNJE</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</si>
  <si>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</si>
  <si>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</si>
  <si>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Skele, podupore i razupore treba također predvidjeti u cjelini. Skele moraju biti u skladu s propisima HTZ. Iskopane rovove treba u načelu podupirati ako su dubine preko jednog metra. Osim toga, treba ukalkulirati sve potrebne zaštitne ograde, te rampe i mostove za prijevoz  materijala po gradnji.</t>
  </si>
  <si>
    <t>Pomoć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t>
  </si>
  <si>
    <t>Kod radova za vrijeme ljetnih vrućina, zimi i kišnih dana treba osigurati konstrukcije od štetnih atmosferskih utjecaja, a u slučaju da dođe do oštećenja uslijed prokišnjavanja ili smrzavanja, izvođač će izvršiti popravke o svom trošku.</t>
  </si>
  <si>
    <t>Provoditi stalno čišćenje gradilišta od blata, smeća i odvođenje oborinske vode. Završni radovi, kao uklanjanje ograda i baraka te poravnanje terena.</t>
  </si>
  <si>
    <t>Izvesti krpanje žbuke, popravak obojenih ploha, te sve popravke, oštećenja koja su nastala tokom gradnje, a trebaju se obaviti u garantnom roku.</t>
  </si>
  <si>
    <t>Prethodno provoditi ispitivanje ugrađenog materijala, vodovodne instalacije, odnosno sve u vezi s dobavljanjem potrebnih atesta (nalaza).</t>
  </si>
  <si>
    <t>Svi radovi moraju biti izvedeni solidno prema opisu, izvedbenim i armaturnim nacrtima i statičkom računu. Sve se ovo odnosi i na radove obrtnika. Zbog toga je potrebno da izvođač  ugovara radove s obrtnicima u smislu ovih općih uvjeta.</t>
  </si>
  <si>
    <t>Izvođač će, u okviru ugovorene cijene, osigurati gradilište od djelovanja više sile i krađe.</t>
  </si>
  <si>
    <t>Izvođač će zajedno s nadzornim inženjerom izraditi vremenski plan (terminski plan,gantogram) aktivnosti na gradilištu i njime odrediti dinamiku financiranja, dobave materijala i opreme i sl.</t>
  </si>
  <si>
    <t>II.  OPĆI  UVJETI ZA IZVOĐENJE GRAĐEVINSKIH RADOVA, PRIPREMNIH RADOVA, UREĐENJE GRADILIŠTA I POMOĆNIH  RADOVA</t>
  </si>
  <si>
    <t>PRIPREMNI RADOVI</t>
  </si>
  <si>
    <t>UREĐENJE GRADILIŠTA</t>
  </si>
  <si>
    <t>Uređenje gradilišta izvođač je dužan izvesti prema shemi organizacije gradilišta koju je obavezan dostaviti uz ponudu. U organizaciji gradilišta izvođač je dužan uz ostalo posebno predvidjeti:</t>
  </si>
  <si>
    <t>- prostorije za svoje urede,</t>
  </si>
  <si>
    <t>- gradilište osigurati ogradom ili drugim posebnim elementima za sigurnost i  zaštitu prometa i objekata,</t>
  </si>
  <si>
    <t>- postaviti natpisnu ploču  od cca 3,5 x 2,5 metra,</t>
  </si>
  <si>
    <t>- osigurati zaštitu vrijednih postojećih stabala, prema projektu vanjskog uređenja,</t>
  </si>
  <si>
    <t xml:space="preserve"> - postaviti potreban broj urednih skladišta, pomoćnih radnih prostorija, nadstrešnica, odrediti i urediti prometne i parkirne površine za radne i teretne automobile, opremu, građevinske strojeve i sl., te opremu i objekte za rastresiti i habasti građevinski materijal,</t>
  </si>
  <si>
    <t>Izvođač je dužan gradilište sa svim prostorijama i cijelim inventarom redovito održavati i čistiti,</t>
  </si>
  <si>
    <t>Sve materijale izvođač mora redovito i pravovremeno dobaviti da ne dođe do bilo kakvog zastoja gradnje,</t>
  </si>
  <si>
    <t>U kalkulacije izvođač mora prema ponuđenim radovima uračunati ili posebno ponuditi eventualne zaštite za zimski period građenja, kišu ili sl.</t>
  </si>
  <si>
    <t>Izvođač je dužan svu površinsku vodu u granicama gradilišta na svim nižim nivoima redovito odstranjivati odnosno nasipavati,</t>
  </si>
  <si>
    <t>Na gradilištu mora postojati stalna čuvarska služba za cijelo vrijeme trajanja gradnje također uračunata u faktor,</t>
  </si>
  <si>
    <t>Gradilište mora biti po noći dobro osvjetljeno,</t>
  </si>
  <si>
    <t>Sve otpadne materijale (šuta, lomovi, mort, ambalaža i sl.) treba odmah odvesti. Troškove treba ukalkulirati u režiju i faktor. Ukoliko se isti neće izvršavati  investitor ima pravo čišćenja i odvoz otpada povjeriti drugome, a na teret izvođača radova,</t>
  </si>
  <si>
    <t>Izvođač je dužan uz shemu organizacije gradilišta dostaviti i spisak sve mehanizacije i opreme koja će biti na raspolaganju gradilišta, te satnice za rad i upotrebu svakog stroja,</t>
  </si>
  <si>
    <t>Na gradilištu moraju biti poduzete sve HTZ mjere prema postojećim propisima.</t>
  </si>
  <si>
    <t>Izvođač je dužan po završetku radova gradilište kompletno očistiti, skinuti i odvesti sve nasipe, betonske podloge, temelje strojeva, radnih i pomoćnih prostorija i drugo do zdrave zemlje da se može pristupiti hortikulturnom uređenju.</t>
  </si>
  <si>
    <t>MATERIJAL</t>
  </si>
  <si>
    <t>Pod tim nazivom se podrazumijeva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</si>
  <si>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t>
  </si>
  <si>
    <t>U kalkulaciji rada treba uključiti sav rad, kako glavni, tako i pomoćni, te sav unutarnji transport. Ujedno treba uključiti sav rad oko zaštite gotovih konstrukcija i dijelova objekta od štetnog utjecaja vrućine, hladnoće i slično.</t>
  </si>
  <si>
    <t>SKELE</t>
  </si>
  <si>
    <t>OPLATA</t>
  </si>
  <si>
    <t xml:space="preserve">Kod izrade oplate predviđeno je podupiranje, uklještenje, te postava i skidanje iste. U cijenu ulazi kvašenje oplate prije betoniranja, kao i mazanje limenih kalupa. Po završetku betoniranja, sva se oplata nakon određenog vremena mora očistiti i sortirati. </t>
  </si>
  <si>
    <t>IZMJERE</t>
  </si>
  <si>
    <t>Ukoliko nije u pojedinoj stavci dat način obračuna radova, treba se u svemu pridržavati prosječnih normi u građevinarstvu.</t>
  </si>
  <si>
    <t>ZIMSKI I LJETNI RAD</t>
  </si>
  <si>
    <t xml:space="preserve">Ukoliko je ugovoreni termin izvršenja objekta uključen i zimski odnosno ljetni period, to se neće posebno izvođaču priznavati na ime naknade za rad pri niskoj temperaturi, zaštita konstrukcija od hladnoće i vrućine, te atmosferskih nepogoda, sve mora biti uključeno u jediničnu cijenu. Za vrijeme zime objekt se mora zaštititi. Svi eventualni smrznuti dijelovi moraju se ukloniti i izvesti ponovo bez bilo kakve naplate. Ukoliko je temperatura niža od temperature pri kojoj je dozvoljen dotični rad, a investitor ipak traži da se radi, izvođač si ima pravo zaračunati naknadu po normi 6,006, ali u tom slučaju izvođač snosi punu odgovornost za ispravnost i kvalitetu rada. To isto vrijedi i za zaštitu radova tokom ljeta od prebrzog sušenja uslijed visoke temperature. </t>
  </si>
  <si>
    <t>RAD NEDJELJOM I PRAZNIKOM, NOĆNI RAD</t>
  </si>
  <si>
    <t>Ukoliko ugovoreni rok izgradnje zahtijeva rad u tri smjene (noćni rad), rad blagdanima i nedjeljom, isto mora biti uključeno u cijenu.</t>
  </si>
  <si>
    <t>FAKTORI</t>
  </si>
  <si>
    <t>Na jediničnu cijenu radne snage izvođač ima pravo zaračunati faktor na osnovu zakonskih propisa. Povrh toga izvođač ima faktorom obuhvatiti i slijedeće radove, koji se neće zasebno platiti, kao naknadni rad, i to:</t>
  </si>
  <si>
    <t>kompletnu režiju gradilišta, uključujući dizalice, mostove, sitnu mehanizaciju i slično,</t>
  </si>
  <si>
    <t>najamne troškove za posuđenu mehanizaciju, koju izvođač sam ne posjeduje, a potrebna mu je pri izvođenju rada,</t>
  </si>
  <si>
    <t xml:space="preserve">nalaganje temelja prije iskopa, </t>
  </si>
  <si>
    <t>sva ispitivanja materijala,  kao i ispitivanja dimnjaka u svrhu dobivanja potvrde od dimnjačara o ispravnosti,</t>
  </si>
  <si>
    <t xml:space="preserve">barake za smještaj radnika i kancelarije gradilišta, </t>
  </si>
  <si>
    <t>uskladištenje materijala i elemenata za obrtničke i instalaterske radove do njihove ugradbe,</t>
  </si>
  <si>
    <t>uređenje gradilišta po završetku rada, sa otklanjanjem svih otpadaka, šute, građevinskog materijala, inventara, pomoćnih objekata itd.</t>
  </si>
  <si>
    <t>Sve navedeno važi za obrtničke i instalaterske radove s tim što izvođač graditeljskih radova prima kao naknadu određeni postotak na ime pokrića režijskih i manipulativnih troškova na fakturne iznose, a što se ima regulirati ugovorom.</t>
  </si>
  <si>
    <r>
      <t xml:space="preserve"> TOLERANCIJE</t>
    </r>
    <r>
      <rPr>
        <sz val="9"/>
        <color indexed="8"/>
        <rFont val="Arial"/>
        <family val="2"/>
      </rPr>
      <t xml:space="preserve"> </t>
    </r>
  </si>
  <si>
    <t>Prilikom preuzimanja radova potrebno je obratiti pažnju na preciznost izvedbe radova i utvrditi da li su   isti  izvedeni u slijedećim tolerancijama mjera u odnosu na projektirane:</t>
  </si>
  <si>
    <t>·         Vertikalnost objekta  ± 1,00 cm; s tim da se dopušta odstupanje na svakih 6,00 m također 1,00 cm, ali nije dopušteno zbrajanje grešaka na istu stranu.</t>
  </si>
  <si>
    <t>·         Dužina i širina objekta da su izvedene u projektiranim mjerama ±2,00 cm. Prostorije do 6,00 dužine, širine i visine da su izvedene u toleranciji  L/600, a što iznosi ±1,00 cm za prostorije ≥   6,00 m. Manje prostorije bilo po visini, širini ili dužini imaju srazmjerno manje tolerancije.</t>
  </si>
  <si>
    <t>·         Visina stupova i zidova imaju toleranciju ± 1,00cm, a debljinu ±0,5 cm.</t>
  </si>
  <si>
    <t>·         Visina ili širina greda ±1,00 cm.</t>
  </si>
  <si>
    <t>·         Debljina ploče projektirane ±0,5 cm. Rubovi ploča ±1,00 cm.</t>
  </si>
  <si>
    <t>·         Ravnine podgleda ploča i zidova (betonskih ili od blok-opeke ) 1,00 cm, mjereno letvom dužine 2,50 m u bilo kojem pravcu.</t>
  </si>
  <si>
    <t>·         Pukotine u konstruktivnim elementima dužine ≤30 cm.i debljine ≤ 3,0 mm.</t>
  </si>
  <si>
    <t xml:space="preserve">Idejni Nacrti, tehnički opis i ovaj troškovnik čine cjelinu projekta.
Izvođač je dužan proučiti sve gore navedene dijelove projekta, te u slučaju nejasnoća tražiti objašnjenje od naručitelja, odnosno iznijeti svoje primjedbe. Izvođač ima obavezu izraditi potrebne projekte, nacrte, skice ili bilo koju drugu dokumentaciju koja mu je ptrebna za izvršenje radova.
Nepoznavanje grafičkog dijela projekta i tehničkog opisa neće se prihvatiti kao razlog za povišenje jediničnih cijena ili greške u izvedbi.
</t>
  </si>
  <si>
    <t>Izvođač će se pridržavati svih važećih zakona i propisa i to: Važećeg Zakona o prostornom uređenju, Važećeg Zakona o gradnji, Važećeg Zakona o građevinskoj inspekciji, Važećeg Zakona o zaštiti na radu, Važećeg Pravilnika o zaštiti na radu u građevinarstvu , Važećih Hrvatskih normi (HRN) i Tehničkih propisa (beton, drvo, čelik...) te svih ostalih važećih zakona, pravilnika i propisa.</t>
  </si>
  <si>
    <t xml:space="preserve">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svu potrebnu i propisanu dokumentaciju potrebnu za izvođenje radova (Građevnu dozvolu, glavni i izvedbeni projekt i dati ih na uvid ovlaštenim inspekcijskim službama.)
</t>
  </si>
  <si>
    <t xml:space="preserve">Za sve radove treba primjenjivati tehničke propise, građevinske norme, a upotrebljeni materijal, koji izvođač dobavlja i ugrađuje, mora odgovarati standardima (HRN). Izvedba radova treba biti prema nacrtima, općim uvjetima i opisu radova, detaljima i prema pravilima zanata. Eventualna odstupanja treba prethodno dogovoriti s nadzornim inženjerom i naručiteljem za svaki pojedini slučaj. </t>
  </si>
  <si>
    <t>Tolerancija mjera izvedenih radova određena su uzancama zanata, odnosno prema odluci naručitelja i nadzorne službe. Sva odstupanja od dogovorenih tolerantnih mjera dužan je izvođač otkloniti o svom trošku. To vrijedi za sve vrste radova, kao što su građevinski, obrtnički i montažerski, opremanje i ostali radovi.</t>
  </si>
  <si>
    <t>Stavka radova ispod najnižeg poda, odnosno svi radovi na koje utječe priroda terena gradilišta, obračunavaju se po stvarno izvedenim količinama i jediničnim cijenama troškovnika. Fasadnu skelu kao i  sve ostale skele, pomoćne skele i slično izvođač mora uračunati u cijenu  pojedinih stavki.</t>
  </si>
  <si>
    <t>Izvođač je dužan prije početka radova sprovesti sve pripremne radove da se izvođenje može nesmetano odvijati. U tu svrhu izvođač je dužan izraditi svu potrebnu  projektnu dokumentaciju, te izvršiti potrebne računske kontrole. Potrebno je utvrditi ili proučiti sve tehnologije izvedbe pojedinih radova radi optimalne organizacije građenja, nabavke materijala, kalkulacije i sl.</t>
  </si>
  <si>
    <t>Izvođač i njegovi kooperanti dužni su prije davanja ponude dati primjedbe na eventualne tehničke  probleme koji bi mogli prouzročiti slabiju kakvoću, postojnost ugrađenih elemenata ili druge štete. U protivnom biti će dužan ovakve štete sanirati o svom trošku. Naročitu pažnju kod toga treba posvetiti usaglašavanju građevinskih i instalaterskih nacrta i radova. Ako ustanovi neke razlike u mjerama, nedostatke ili pogreške u podlogama, dužan je pravovremeno obavijestiti nadzornog inženjera i naručitelja, te predložiti rješenja.</t>
  </si>
  <si>
    <t>Izvođač je dužan bez posebne naplate osigurati investitoru i nadzornom tijelu potrebnu pomoć kod obilaska gradilišta i nadzora, uzimanju uzoraka i sl., potrebnim pomagalima i ljudima,</t>
  </si>
  <si>
    <t xml:space="preserve">Sve vrste  skela bez obzira na visinu ulaze u jediničnu cijenu dotičnog rada.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 </t>
  </si>
  <si>
    <t>Zidna miješalica sa termostaom, i mogučnošću regulacije topline vode (razdjelnik prije distribuiranja vode po sanitarnom čvoru), podžbukna model kao Hansgrohe, sa vanjskim kromiranim poklopcima, rozetom i miješalicama ra regulaciju.</t>
  </si>
  <si>
    <t>Dobava i postava novog inverter klima uređaja podobnog za volumen prostorije u koju se ugrađuje. Kompletne  instalacije. Ispitivanje, te puštanje u pogon. Radovi se izvode na visini od 4 m. Obračun po komadu.</t>
  </si>
  <si>
    <t>Dobava, montaža i spajanje led panela kao LUXRAM TECHTOUCH LED panel  1200x300 42W 4000K 240V MAT.DIF. 3600lm</t>
  </si>
  <si>
    <t>Dobava, montaža i spajanje  lampe kao OSRAM Downlight LED
14W/4000K 230V IP20 1360Lm</t>
  </si>
  <si>
    <t>Dobava i postava silikona na spoju zida i poda i vertikalnih spojeva keramike kao i silikoniranje svih sanitarija (wc skoljka, umivaonik, kada)</t>
  </si>
  <si>
    <t>Priprema i ličenje zidova od GK ploča poludisperzivnom bojom 3X u jednom svjetlom tonu iznad visine od 150cm. Prije ličenja je potrebno zagletati postojeća oštećenja i oštećenja nastala prilikom prijašnjih radova.  U stavku su uključeni rad i materijal. Obračun po m2 zida.</t>
  </si>
  <si>
    <t>Priprema i ličenje zidova perivom bojom 2X do visine 150 cm., uljana boja sa finim gletanjem u 3 ruke.  U stavku su uključeni rad i materijal. Obračun po m2 zida.</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</si>
</sst>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s>
  <fonts count="55">
    <font>
      <sz val="11"/>
      <color theme="1"/>
      <name val="Calibri"/>
      <family val="2"/>
    </font>
    <font>
      <sz val="11"/>
      <color indexed="8"/>
      <name val="Calibri"/>
      <family val="2"/>
    </font>
    <font>
      <sz val="10"/>
      <name val="Calibri"/>
      <family val="2"/>
    </font>
    <font>
      <sz val="10"/>
      <name val="Helv"/>
      <family val="0"/>
    </font>
    <font>
      <u val="single"/>
      <sz val="10"/>
      <name val="Calibri"/>
      <family val="2"/>
    </font>
    <font>
      <vertAlign val="superscript"/>
      <sz val="10"/>
      <name val="Calibri"/>
      <family val="2"/>
    </font>
    <font>
      <sz val="12"/>
      <name val="Calibri"/>
      <family val="2"/>
    </font>
    <font>
      <sz val="9"/>
      <color indexed="8"/>
      <name val="Arial"/>
      <family val="2"/>
    </font>
    <font>
      <b/>
      <sz val="10"/>
      <color indexed="8"/>
      <name val="Arial"/>
      <family val="2"/>
    </font>
    <font>
      <b/>
      <sz val="9"/>
      <color indexed="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Calibri"/>
      <family val="2"/>
    </font>
    <font>
      <b/>
      <sz val="10"/>
      <name val="Calibri"/>
      <family val="2"/>
    </font>
    <font>
      <b/>
      <sz val="10"/>
      <color indexed="8"/>
      <name val="Calibri"/>
      <family val="2"/>
    </font>
    <font>
      <b/>
      <i/>
      <sz val="12"/>
      <color indexed="8"/>
      <name val="Calibri"/>
      <family val="2"/>
    </font>
    <font>
      <b/>
      <u val="single"/>
      <sz val="11"/>
      <color indexed="8"/>
      <name val="Calibri"/>
      <family val="2"/>
    </font>
    <font>
      <i/>
      <sz val="9"/>
      <color indexed="8"/>
      <name val="Calibri"/>
      <family val="2"/>
    </font>
    <font>
      <b/>
      <sz val="12"/>
      <color indexed="8"/>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b/>
      <sz val="10"/>
      <color theme="1"/>
      <name val="Calibri"/>
      <family val="2"/>
    </font>
    <font>
      <b/>
      <i/>
      <sz val="12"/>
      <color theme="1"/>
      <name val="Calibri"/>
      <family val="2"/>
    </font>
    <font>
      <b/>
      <u val="single"/>
      <sz val="11"/>
      <color theme="1"/>
      <name val="Calibri"/>
      <family val="2"/>
    </font>
    <font>
      <i/>
      <sz val="9"/>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00"/>
        <bgColor indexed="64"/>
      </patternFill>
    </fill>
    <fill>
      <patternFill patternType="solid">
        <fgColor theme="3" tint="0.7999799847602844"/>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style="thin"/>
      <top style="thin"/>
      <bottom style="thin"/>
    </border>
    <border>
      <left/>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5" fillId="28" borderId="2" applyNumberFormat="0" applyAlignment="0" applyProtection="0"/>
    <xf numFmtId="0" fontId="36" fillId="28" borderId="3"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0" borderId="7" applyNumberFormat="0" applyFill="0" applyAlignment="0" applyProtection="0"/>
    <xf numFmtId="0" fontId="44" fillId="31" borderId="8" applyNumberFormat="0" applyAlignment="0" applyProtection="0"/>
    <xf numFmtId="0" fontId="3"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1">
    <xf numFmtId="0" fontId="0" fillId="0" borderId="0" xfId="0" applyFont="1" applyAlignment="1">
      <alignment/>
    </xf>
    <xf numFmtId="0" fontId="2" fillId="0" borderId="0" xfId="0" applyFont="1" applyAlignment="1">
      <alignment horizontal="justify" vertical="top" wrapText="1"/>
    </xf>
    <xf numFmtId="0" fontId="49" fillId="0" borderId="0" xfId="0" applyFont="1" applyAlignment="1">
      <alignment/>
    </xf>
    <xf numFmtId="0" fontId="49" fillId="0" borderId="0" xfId="0" applyFont="1" applyAlignment="1">
      <alignment wrapText="1"/>
    </xf>
    <xf numFmtId="0" fontId="27" fillId="0" borderId="0" xfId="0" applyFont="1" applyAlignment="1">
      <alignment horizontal="justify" vertical="top" wrapText="1"/>
    </xf>
    <xf numFmtId="0" fontId="2" fillId="0" borderId="0" xfId="0" applyFont="1" applyAlignment="1">
      <alignment wrapText="1"/>
    </xf>
    <xf numFmtId="0" fontId="50" fillId="0" borderId="0" xfId="0" applyFont="1" applyAlignment="1">
      <alignment wrapText="1"/>
    </xf>
    <xf numFmtId="0" fontId="49" fillId="0" borderId="0" xfId="0" applyFont="1" applyAlignment="1">
      <alignment horizontal="center" vertical="top"/>
    </xf>
    <xf numFmtId="0" fontId="50" fillId="0" borderId="0" xfId="0" applyFont="1" applyAlignment="1">
      <alignment horizontal="center" vertical="top"/>
    </xf>
    <xf numFmtId="0" fontId="49" fillId="0" borderId="0" xfId="0" applyFont="1" applyAlignment="1">
      <alignment vertical="top"/>
    </xf>
    <xf numFmtId="0" fontId="49" fillId="0" borderId="0" xfId="0" applyFont="1" applyAlignment="1">
      <alignment vertical="top" wrapText="1"/>
    </xf>
    <xf numFmtId="0" fontId="49" fillId="0" borderId="0" xfId="0" applyFont="1" applyAlignment="1">
      <alignment horizontal="center"/>
    </xf>
    <xf numFmtId="49" fontId="2" fillId="0" borderId="0" xfId="0" applyNumberFormat="1" applyFont="1" applyAlignment="1">
      <alignment horizontal="justify" vertical="top" wrapText="1"/>
    </xf>
    <xf numFmtId="0" fontId="2" fillId="0" borderId="0" xfId="0" applyFont="1" applyAlignment="1">
      <alignment horizontal="justify" vertical="top"/>
    </xf>
    <xf numFmtId="0" fontId="2" fillId="0" borderId="0" xfId="0" applyFont="1" applyFill="1" applyAlignment="1">
      <alignment horizontal="justify" vertical="top" wrapText="1"/>
    </xf>
    <xf numFmtId="0" fontId="49" fillId="0" borderId="10" xfId="0" applyFont="1" applyBorder="1" applyAlignment="1">
      <alignment horizontal="center" vertical="top"/>
    </xf>
    <xf numFmtId="0" fontId="50" fillId="0" borderId="10" xfId="0" applyFont="1" applyBorder="1" applyAlignment="1">
      <alignment wrapText="1"/>
    </xf>
    <xf numFmtId="0" fontId="49" fillId="0" borderId="10" xfId="0" applyFont="1" applyBorder="1" applyAlignment="1">
      <alignment horizontal="center"/>
    </xf>
    <xf numFmtId="0" fontId="50" fillId="0" borderId="0" xfId="0" applyFont="1" applyAlignment="1">
      <alignment vertical="top" wrapText="1"/>
    </xf>
    <xf numFmtId="4" fontId="49" fillId="0" borderId="0" xfId="0" applyNumberFormat="1" applyFont="1" applyAlignment="1">
      <alignment/>
    </xf>
    <xf numFmtId="4" fontId="49" fillId="0" borderId="10" xfId="0" applyNumberFormat="1" applyFont="1" applyBorder="1" applyAlignment="1">
      <alignment/>
    </xf>
    <xf numFmtId="0" fontId="49" fillId="0" borderId="0" xfId="0" applyFont="1" applyFill="1" applyAlignment="1">
      <alignment horizontal="center" vertical="top"/>
    </xf>
    <xf numFmtId="0" fontId="49" fillId="0" borderId="0" xfId="0" applyFont="1" applyFill="1" applyAlignment="1">
      <alignment horizontal="center"/>
    </xf>
    <xf numFmtId="0" fontId="49" fillId="0" borderId="0" xfId="0" applyFont="1" applyFill="1" applyAlignment="1">
      <alignment/>
    </xf>
    <xf numFmtId="4" fontId="49" fillId="0" borderId="0" xfId="0" applyNumberFormat="1" applyFont="1" applyFill="1" applyAlignment="1">
      <alignment/>
    </xf>
    <xf numFmtId="0" fontId="49" fillId="0" borderId="11" xfId="0" applyFont="1" applyBorder="1" applyAlignment="1">
      <alignment horizontal="center" vertical="top"/>
    </xf>
    <xf numFmtId="0" fontId="27" fillId="0" borderId="10" xfId="0" applyFont="1" applyBorder="1" applyAlignment="1">
      <alignment horizontal="justify" vertical="top" wrapText="1"/>
    </xf>
    <xf numFmtId="4" fontId="50" fillId="0" borderId="12" xfId="0" applyNumberFormat="1" applyFont="1" applyBorder="1" applyAlignment="1">
      <alignment/>
    </xf>
    <xf numFmtId="0" fontId="50" fillId="0" borderId="11" xfId="0" applyFont="1" applyBorder="1" applyAlignment="1">
      <alignment horizontal="center" vertical="top"/>
    </xf>
    <xf numFmtId="0" fontId="50" fillId="0" borderId="10" xfId="0" applyFont="1" applyBorder="1" applyAlignment="1">
      <alignment horizontal="center"/>
    </xf>
    <xf numFmtId="4" fontId="50" fillId="0" borderId="10" xfId="0" applyNumberFormat="1" applyFont="1" applyBorder="1" applyAlignment="1">
      <alignment/>
    </xf>
    <xf numFmtId="0" fontId="50" fillId="0" borderId="0" xfId="0" applyFont="1" applyFill="1" applyAlignment="1">
      <alignment wrapText="1"/>
    </xf>
    <xf numFmtId="0" fontId="50" fillId="0" borderId="10" xfId="0" applyFont="1" applyBorder="1" applyAlignment="1">
      <alignment vertical="top" wrapText="1"/>
    </xf>
    <xf numFmtId="4" fontId="49" fillId="0" borderId="0" xfId="0" applyNumberFormat="1" applyFont="1" applyAlignment="1" applyProtection="1">
      <alignment/>
      <protection/>
    </xf>
    <xf numFmtId="0" fontId="49" fillId="0" borderId="0" xfId="0" applyFont="1" applyFill="1" applyAlignment="1">
      <alignment/>
    </xf>
    <xf numFmtId="4" fontId="49" fillId="0" borderId="0" xfId="0" applyNumberFormat="1" applyFont="1" applyFill="1" applyAlignment="1">
      <alignment/>
    </xf>
    <xf numFmtId="4" fontId="50" fillId="0" borderId="10" xfId="0" applyNumberFormat="1" applyFont="1" applyFill="1" applyBorder="1" applyAlignment="1">
      <alignment/>
    </xf>
    <xf numFmtId="0" fontId="0" fillId="0" borderId="0" xfId="0" applyFont="1" applyAlignment="1">
      <alignment/>
    </xf>
    <xf numFmtId="0" fontId="51" fillId="0" borderId="0" xfId="0" applyFont="1" applyFill="1" applyAlignment="1">
      <alignment horizontal="center" vertical="top"/>
    </xf>
    <xf numFmtId="0" fontId="49" fillId="0" borderId="0" xfId="0" applyFont="1" applyAlignment="1">
      <alignment horizontal="left" vertical="top" wrapText="1"/>
    </xf>
    <xf numFmtId="4" fontId="49" fillId="0" borderId="10" xfId="0" applyNumberFormat="1" applyFont="1" applyFill="1" applyBorder="1" applyAlignment="1">
      <alignment/>
    </xf>
    <xf numFmtId="4" fontId="47" fillId="0" borderId="10" xfId="0" applyNumberFormat="1" applyFont="1" applyFill="1" applyBorder="1" applyAlignment="1">
      <alignment/>
    </xf>
    <xf numFmtId="0" fontId="27" fillId="0" borderId="0" xfId="0" applyFont="1" applyAlignment="1">
      <alignment horizontal="center" vertical="top"/>
    </xf>
    <xf numFmtId="0" fontId="27" fillId="0" borderId="0" xfId="0" applyFont="1" applyAlignment="1">
      <alignment wrapText="1"/>
    </xf>
    <xf numFmtId="0" fontId="2" fillId="0" borderId="0" xfId="0" applyFont="1" applyAlignment="1">
      <alignment horizontal="center"/>
    </xf>
    <xf numFmtId="4" fontId="2" fillId="0" borderId="0" xfId="0" applyNumberFormat="1" applyFont="1" applyFill="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horizontal="center" vertical="top"/>
    </xf>
    <xf numFmtId="0" fontId="2" fillId="0" borderId="0" xfId="0" applyFont="1" applyFill="1" applyAlignment="1">
      <alignment horizontal="center" vertical="top"/>
    </xf>
    <xf numFmtId="4" fontId="2" fillId="0" borderId="0" xfId="0" applyNumberFormat="1" applyFont="1" applyAlignment="1" applyProtection="1">
      <alignment/>
      <protection/>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4" fontId="2" fillId="0" borderId="0" xfId="0" applyNumberFormat="1" applyFont="1" applyFill="1" applyAlignment="1">
      <alignment vertical="center"/>
    </xf>
    <xf numFmtId="4" fontId="2" fillId="0" borderId="0" xfId="0" applyNumberFormat="1" applyFont="1" applyAlignment="1" applyProtection="1">
      <alignment vertical="center"/>
      <protection/>
    </xf>
    <xf numFmtId="0" fontId="2" fillId="0" borderId="0" xfId="0" applyFont="1" applyFill="1" applyAlignment="1">
      <alignment vertical="center"/>
    </xf>
    <xf numFmtId="4" fontId="2" fillId="0" borderId="0" xfId="0" applyNumberFormat="1" applyFont="1" applyFill="1" applyAlignment="1">
      <alignment/>
    </xf>
    <xf numFmtId="4" fontId="2" fillId="0" borderId="0" xfId="0" applyNumberFormat="1" applyFont="1" applyAlignment="1" applyProtection="1">
      <alignment/>
      <protection/>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Fill="1" applyAlignment="1">
      <alignment vertical="top" wrapText="1"/>
    </xf>
    <xf numFmtId="0" fontId="27" fillId="0" borderId="11" xfId="0" applyFont="1" applyBorder="1" applyAlignment="1">
      <alignment horizontal="center" vertical="top"/>
    </xf>
    <xf numFmtId="0" fontId="27" fillId="0" borderId="10" xfId="0" applyFont="1" applyBorder="1" applyAlignment="1">
      <alignment wrapText="1"/>
    </xf>
    <xf numFmtId="0" fontId="2" fillId="0" borderId="10" xfId="0" applyFont="1" applyBorder="1" applyAlignment="1">
      <alignment horizontal="center"/>
    </xf>
    <xf numFmtId="4" fontId="2" fillId="0" borderId="10" xfId="0" applyNumberFormat="1" applyFont="1" applyFill="1" applyBorder="1" applyAlignment="1">
      <alignment/>
    </xf>
    <xf numFmtId="4" fontId="27" fillId="0" borderId="12" xfId="0" applyNumberFormat="1" applyFont="1" applyBorder="1" applyAlignment="1">
      <alignment/>
    </xf>
    <xf numFmtId="0" fontId="47" fillId="0" borderId="11" xfId="0" applyFont="1" applyFill="1" applyBorder="1" applyAlignment="1">
      <alignment horizontal="center" vertical="top"/>
    </xf>
    <xf numFmtId="0" fontId="52" fillId="0" borderId="10" xfId="0" applyFont="1" applyFill="1" applyBorder="1" applyAlignment="1">
      <alignment wrapText="1"/>
    </xf>
    <xf numFmtId="0" fontId="47" fillId="0" borderId="10" xfId="0" applyFont="1" applyFill="1" applyBorder="1" applyAlignment="1">
      <alignment horizontal="center"/>
    </xf>
    <xf numFmtId="4" fontId="47" fillId="0" borderId="12" xfId="0" applyNumberFormat="1" applyFont="1" applyFill="1" applyBorder="1" applyAlignment="1">
      <alignment/>
    </xf>
    <xf numFmtId="0" fontId="2" fillId="0" borderId="0" xfId="0" applyFont="1" applyAlignment="1">
      <alignment horizontal="justify" vertical="top" wrapText="1"/>
    </xf>
    <xf numFmtId="0" fontId="49" fillId="0" borderId="0" xfId="0" applyFont="1" applyAlignment="1">
      <alignment/>
    </xf>
    <xf numFmtId="0" fontId="2" fillId="0" borderId="0" xfId="0" applyFont="1" applyAlignment="1">
      <alignment wrapText="1"/>
    </xf>
    <xf numFmtId="0" fontId="49" fillId="0" borderId="0" xfId="0" applyFont="1" applyAlignment="1">
      <alignment horizontal="center" vertical="top"/>
    </xf>
    <xf numFmtId="0" fontId="49" fillId="0" borderId="0" xfId="0" applyFont="1" applyAlignment="1">
      <alignment horizontal="center"/>
    </xf>
    <xf numFmtId="4" fontId="49" fillId="0" borderId="0" xfId="0" applyNumberFormat="1" applyFont="1" applyAlignment="1">
      <alignment/>
    </xf>
    <xf numFmtId="4" fontId="49" fillId="0" borderId="0" xfId="0" applyNumberFormat="1" applyFont="1" applyFill="1" applyAlignment="1">
      <alignment/>
    </xf>
    <xf numFmtId="4" fontId="49" fillId="33" borderId="0" xfId="0" applyNumberFormat="1" applyFont="1" applyFill="1" applyAlignment="1">
      <alignment/>
    </xf>
    <xf numFmtId="4" fontId="49" fillId="33" borderId="10" xfId="0" applyNumberFormat="1" applyFont="1" applyFill="1" applyBorder="1" applyAlignment="1">
      <alignment/>
    </xf>
    <xf numFmtId="4" fontId="50" fillId="33" borderId="10" xfId="0" applyNumberFormat="1" applyFont="1" applyFill="1" applyBorder="1" applyAlignment="1">
      <alignment/>
    </xf>
    <xf numFmtId="4" fontId="2" fillId="33" borderId="0" xfId="0" applyNumberFormat="1" applyFont="1" applyFill="1" applyAlignment="1">
      <alignment/>
    </xf>
    <xf numFmtId="4" fontId="2" fillId="33" borderId="0" xfId="0" applyNumberFormat="1" applyFont="1" applyFill="1" applyAlignment="1">
      <alignment vertical="center"/>
    </xf>
    <xf numFmtId="4" fontId="2" fillId="33" borderId="0" xfId="0" applyNumberFormat="1" applyFont="1" applyFill="1" applyAlignment="1">
      <alignment/>
    </xf>
    <xf numFmtId="0" fontId="2" fillId="33" borderId="0" xfId="0" applyFont="1" applyFill="1" applyAlignment="1">
      <alignment vertical="center"/>
    </xf>
    <xf numFmtId="4" fontId="2" fillId="33" borderId="10" xfId="0" applyNumberFormat="1" applyFont="1" applyFill="1" applyBorder="1" applyAlignment="1">
      <alignment/>
    </xf>
    <xf numFmtId="0" fontId="2" fillId="33" borderId="0" xfId="0" applyFont="1" applyFill="1" applyAlignment="1">
      <alignment/>
    </xf>
    <xf numFmtId="0" fontId="7" fillId="0" borderId="0" xfId="0" applyFont="1" applyAlignment="1">
      <alignment horizontal="justify" vertical="top"/>
    </xf>
    <xf numFmtId="0" fontId="8" fillId="0" borderId="0" xfId="0" applyFont="1" applyAlignment="1">
      <alignment horizontal="justify" vertical="top"/>
    </xf>
    <xf numFmtId="0" fontId="7" fillId="0" borderId="0" xfId="0"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justify" vertical="top" wrapText="1"/>
    </xf>
    <xf numFmtId="0" fontId="7" fillId="0" borderId="0" xfId="0" applyFont="1" applyAlignment="1" quotePrefix="1">
      <alignment horizontal="justify" vertical="top" wrapText="1"/>
    </xf>
    <xf numFmtId="49" fontId="7" fillId="0" borderId="0" xfId="0" applyNumberFormat="1" applyFont="1" applyAlignment="1">
      <alignment horizontal="justify" vertical="top"/>
    </xf>
    <xf numFmtId="0" fontId="49" fillId="0" borderId="13" xfId="0" applyFont="1" applyBorder="1" applyAlignment="1">
      <alignment horizontal="left" wrapText="1"/>
    </xf>
    <xf numFmtId="0" fontId="53" fillId="0" borderId="14" xfId="0" applyFont="1" applyBorder="1" applyAlignment="1">
      <alignment horizontal="center" wrapText="1"/>
    </xf>
    <xf numFmtId="0" fontId="54" fillId="0" borderId="0" xfId="0" applyFont="1" applyAlignment="1">
      <alignment horizontal="center" wrapText="1"/>
    </xf>
    <xf numFmtId="0" fontId="51" fillId="34" borderId="0" xfId="0" applyFont="1" applyFill="1" applyAlignment="1">
      <alignment horizontal="center" vertical="top"/>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Stil 1"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220</xdr:row>
      <xdr:rowOff>28575</xdr:rowOff>
    </xdr:from>
    <xdr:to>
      <xdr:col>1</xdr:col>
      <xdr:colOff>2028825</xdr:colOff>
      <xdr:row>225</xdr:row>
      <xdr:rowOff>19050</xdr:rowOff>
    </xdr:to>
    <xdr:pic>
      <xdr:nvPicPr>
        <xdr:cNvPr id="1" name="Picture 1"/>
        <xdr:cNvPicPr preferRelativeResize="1">
          <a:picLocks noChangeAspect="1"/>
        </xdr:cNvPicPr>
      </xdr:nvPicPr>
      <xdr:blipFill>
        <a:blip r:embed="rId1"/>
        <a:stretch>
          <a:fillRect/>
        </a:stretch>
      </xdr:blipFill>
      <xdr:spPr>
        <a:xfrm>
          <a:off x="352425" y="56769000"/>
          <a:ext cx="2019300" cy="847725"/>
        </a:xfrm>
        <a:prstGeom prst="rect">
          <a:avLst/>
        </a:prstGeom>
        <a:noFill/>
        <a:ln w="9525" cmpd="sng">
          <a:noFill/>
        </a:ln>
      </xdr:spPr>
    </xdr:pic>
    <xdr:clientData/>
  </xdr:twoCellAnchor>
  <xdr:twoCellAnchor editAs="oneCell">
    <xdr:from>
      <xdr:col>1</xdr:col>
      <xdr:colOff>704850</xdr:colOff>
      <xdr:row>228</xdr:row>
      <xdr:rowOff>104775</xdr:rowOff>
    </xdr:from>
    <xdr:to>
      <xdr:col>1</xdr:col>
      <xdr:colOff>1819275</xdr:colOff>
      <xdr:row>234</xdr:row>
      <xdr:rowOff>66675</xdr:rowOff>
    </xdr:to>
    <xdr:pic>
      <xdr:nvPicPr>
        <xdr:cNvPr id="2" name="Picture 2"/>
        <xdr:cNvPicPr preferRelativeResize="1">
          <a:picLocks noChangeAspect="1"/>
        </xdr:cNvPicPr>
      </xdr:nvPicPr>
      <xdr:blipFill>
        <a:blip r:embed="rId2"/>
        <a:stretch>
          <a:fillRect/>
        </a:stretch>
      </xdr:blipFill>
      <xdr:spPr>
        <a:xfrm>
          <a:off x="1047750" y="58550175"/>
          <a:ext cx="11144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62"/>
  <sheetViews>
    <sheetView zoomScalePageLayoutView="0" workbookViewId="0" topLeftCell="A1">
      <selection activeCell="A6" sqref="A6"/>
    </sheetView>
  </sheetViews>
  <sheetFormatPr defaultColWidth="9.140625" defaultRowHeight="15"/>
  <cols>
    <col min="1" max="1" width="87.57421875" style="96" customWidth="1"/>
  </cols>
  <sheetData>
    <row r="1" ht="15">
      <c r="A1" s="90"/>
    </row>
    <row r="2" ht="15">
      <c r="A2" s="91" t="s">
        <v>194</v>
      </c>
    </row>
    <row r="3" ht="15">
      <c r="A3" s="90"/>
    </row>
    <row r="4" ht="84">
      <c r="A4" s="92" t="s">
        <v>257</v>
      </c>
    </row>
    <row r="5" ht="48">
      <c r="A5" s="90" t="s">
        <v>258</v>
      </c>
    </row>
    <row r="6" ht="96">
      <c r="A6" s="92" t="s">
        <v>259</v>
      </c>
    </row>
    <row r="7" ht="48">
      <c r="A7" s="92" t="s">
        <v>260</v>
      </c>
    </row>
    <row r="8" ht="36">
      <c r="A8" s="92" t="s">
        <v>261</v>
      </c>
    </row>
    <row r="9" ht="60">
      <c r="A9" s="92" t="s">
        <v>195</v>
      </c>
    </row>
    <row r="10" ht="36">
      <c r="A10" s="92" t="s">
        <v>196</v>
      </c>
    </row>
    <row r="11" ht="36">
      <c r="A11" s="92" t="s">
        <v>197</v>
      </c>
    </row>
    <row r="12" ht="60">
      <c r="A12" s="92" t="s">
        <v>198</v>
      </c>
    </row>
    <row r="13" ht="36">
      <c r="A13" s="92" t="s">
        <v>199</v>
      </c>
    </row>
    <row r="14" ht="24">
      <c r="A14" s="92" t="s">
        <v>200</v>
      </c>
    </row>
    <row r="15" ht="24">
      <c r="A15" s="92" t="s">
        <v>201</v>
      </c>
    </row>
    <row r="16" ht="24">
      <c r="A16" s="92" t="s">
        <v>202</v>
      </c>
    </row>
    <row r="17" ht="36">
      <c r="A17" s="92" t="s">
        <v>203</v>
      </c>
    </row>
    <row r="18" ht="36">
      <c r="A18" s="92" t="s">
        <v>262</v>
      </c>
    </row>
    <row r="19" ht="15">
      <c r="A19" s="92" t="s">
        <v>204</v>
      </c>
    </row>
    <row r="20" ht="24">
      <c r="A20" s="92" t="s">
        <v>205</v>
      </c>
    </row>
    <row r="21" ht="15">
      <c r="A21" s="92"/>
    </row>
    <row r="22" ht="15">
      <c r="A22" s="90"/>
    </row>
    <row r="23" ht="24">
      <c r="A23" s="93" t="s">
        <v>206</v>
      </c>
    </row>
    <row r="24" ht="15">
      <c r="A24" s="94"/>
    </row>
    <row r="25" ht="15">
      <c r="A25" s="94" t="s">
        <v>207</v>
      </c>
    </row>
    <row r="26" ht="48">
      <c r="A26" s="92" t="s">
        <v>263</v>
      </c>
    </row>
    <row r="27" ht="60">
      <c r="A27" s="92" t="s">
        <v>264</v>
      </c>
    </row>
    <row r="28" ht="15">
      <c r="A28" s="94" t="s">
        <v>208</v>
      </c>
    </row>
    <row r="29" ht="24">
      <c r="A29" s="92" t="s">
        <v>209</v>
      </c>
    </row>
    <row r="30" ht="15">
      <c r="A30" s="95" t="s">
        <v>210</v>
      </c>
    </row>
    <row r="31" ht="15">
      <c r="A31" s="95" t="s">
        <v>211</v>
      </c>
    </row>
    <row r="32" ht="15">
      <c r="A32" s="95" t="s">
        <v>212</v>
      </c>
    </row>
    <row r="33" ht="15">
      <c r="A33" s="92" t="s">
        <v>213</v>
      </c>
    </row>
    <row r="34" ht="36">
      <c r="A34" s="95" t="s">
        <v>214</v>
      </c>
    </row>
    <row r="35" ht="15">
      <c r="A35" s="92" t="s">
        <v>215</v>
      </c>
    </row>
    <row r="36" ht="15">
      <c r="A36" s="92" t="s">
        <v>216</v>
      </c>
    </row>
    <row r="37" ht="24">
      <c r="A37" s="92" t="s">
        <v>217</v>
      </c>
    </row>
    <row r="38" ht="24">
      <c r="A38" s="92" t="s">
        <v>218</v>
      </c>
    </row>
    <row r="39" ht="24">
      <c r="A39" s="92" t="s">
        <v>219</v>
      </c>
    </row>
    <row r="40" ht="15">
      <c r="A40" s="92" t="s">
        <v>220</v>
      </c>
    </row>
    <row r="41" ht="36">
      <c r="A41" s="92" t="s">
        <v>221</v>
      </c>
    </row>
    <row r="42" ht="24">
      <c r="A42" s="92" t="s">
        <v>222</v>
      </c>
    </row>
    <row r="43" ht="24">
      <c r="A43" s="92" t="s">
        <v>265</v>
      </c>
    </row>
    <row r="44" ht="15">
      <c r="A44" s="92" t="s">
        <v>223</v>
      </c>
    </row>
    <row r="45" ht="36">
      <c r="A45" s="92" t="s">
        <v>224</v>
      </c>
    </row>
    <row r="46" ht="15">
      <c r="A46" s="92"/>
    </row>
    <row r="47" ht="15">
      <c r="A47" s="94" t="s">
        <v>225</v>
      </c>
    </row>
    <row r="48" ht="60">
      <c r="A48" s="92" t="s">
        <v>226</v>
      </c>
    </row>
    <row r="49" ht="15">
      <c r="A49" s="94" t="s">
        <v>227</v>
      </c>
    </row>
    <row r="50" ht="36">
      <c r="A50" s="92" t="s">
        <v>228</v>
      </c>
    </row>
    <row r="51" ht="15">
      <c r="A51" s="94" t="s">
        <v>229</v>
      </c>
    </row>
    <row r="52" ht="48">
      <c r="A52" s="92" t="s">
        <v>266</v>
      </c>
    </row>
    <row r="53" ht="15">
      <c r="A53" s="92"/>
    </row>
    <row r="54" ht="15">
      <c r="A54" s="94" t="s">
        <v>230</v>
      </c>
    </row>
    <row r="55" ht="36">
      <c r="A55" s="92" t="s">
        <v>231</v>
      </c>
    </row>
    <row r="56" ht="15">
      <c r="A56" s="92"/>
    </row>
    <row r="57" ht="15">
      <c r="A57" s="94" t="s">
        <v>232</v>
      </c>
    </row>
    <row r="58" ht="24">
      <c r="A58" s="92" t="s">
        <v>233</v>
      </c>
    </row>
    <row r="59" ht="15">
      <c r="A59" s="92"/>
    </row>
    <row r="60" ht="15">
      <c r="A60" s="94" t="s">
        <v>234</v>
      </c>
    </row>
    <row r="61" ht="96">
      <c r="A61" s="92" t="s">
        <v>235</v>
      </c>
    </row>
    <row r="62" ht="15">
      <c r="A62" s="94" t="s">
        <v>236</v>
      </c>
    </row>
    <row r="63" ht="24">
      <c r="A63" s="92" t="s">
        <v>237</v>
      </c>
    </row>
    <row r="64" ht="15">
      <c r="A64" s="92"/>
    </row>
    <row r="65" ht="15">
      <c r="A65" s="94" t="s">
        <v>238</v>
      </c>
    </row>
    <row r="66" ht="24">
      <c r="A66" s="92" t="s">
        <v>239</v>
      </c>
    </row>
    <row r="67" ht="15">
      <c r="A67" s="92" t="s">
        <v>240</v>
      </c>
    </row>
    <row r="68" ht="24">
      <c r="A68" s="92" t="s">
        <v>241</v>
      </c>
    </row>
    <row r="69" ht="15">
      <c r="A69" s="92" t="s">
        <v>242</v>
      </c>
    </row>
    <row r="70" ht="15">
      <c r="A70" s="92" t="s">
        <v>243</v>
      </c>
    </row>
    <row r="71" ht="15">
      <c r="A71" s="92" t="s">
        <v>244</v>
      </c>
    </row>
    <row r="72" ht="15">
      <c r="A72" s="92" t="s">
        <v>245</v>
      </c>
    </row>
    <row r="73" ht="24">
      <c r="A73" s="92" t="s">
        <v>246</v>
      </c>
    </row>
    <row r="74" ht="36">
      <c r="A74" s="92" t="s">
        <v>247</v>
      </c>
    </row>
    <row r="75" ht="15">
      <c r="A75" s="92"/>
    </row>
    <row r="76" ht="15">
      <c r="A76" s="94" t="s">
        <v>248</v>
      </c>
    </row>
    <row r="77" ht="24">
      <c r="A77" s="92" t="s">
        <v>249</v>
      </c>
    </row>
    <row r="78" ht="15">
      <c r="A78" s="92"/>
    </row>
    <row r="79" ht="24">
      <c r="A79" s="92" t="s">
        <v>250</v>
      </c>
    </row>
    <row r="80" ht="36">
      <c r="A80" s="92" t="s">
        <v>251</v>
      </c>
    </row>
    <row r="81" ht="15">
      <c r="A81" s="92" t="s">
        <v>252</v>
      </c>
    </row>
    <row r="82" ht="15">
      <c r="A82" s="92" t="s">
        <v>253</v>
      </c>
    </row>
    <row r="83" ht="15">
      <c r="A83" s="92" t="s">
        <v>254</v>
      </c>
    </row>
    <row r="84" ht="24">
      <c r="A84" s="92" t="s">
        <v>255</v>
      </c>
    </row>
    <row r="85" ht="15">
      <c r="A85" s="92" t="s">
        <v>256</v>
      </c>
    </row>
    <row r="86" ht="15">
      <c r="A86" s="90"/>
    </row>
    <row r="87" ht="15">
      <c r="A87" s="90"/>
    </row>
    <row r="88" ht="15">
      <c r="A88" s="90"/>
    </row>
    <row r="89" ht="15">
      <c r="A89" s="90"/>
    </row>
    <row r="90" ht="15">
      <c r="A90" s="90"/>
    </row>
    <row r="91" ht="15">
      <c r="A91" s="90"/>
    </row>
    <row r="92" ht="15">
      <c r="A92" s="90"/>
    </row>
    <row r="93" ht="15">
      <c r="A93" s="90"/>
    </row>
    <row r="94" ht="15">
      <c r="A94" s="90"/>
    </row>
    <row r="95" ht="15">
      <c r="A95" s="90"/>
    </row>
    <row r="96" ht="15">
      <c r="A96" s="90"/>
    </row>
    <row r="97" ht="15">
      <c r="A97" s="90"/>
    </row>
    <row r="98" ht="15">
      <c r="A98" s="90"/>
    </row>
    <row r="99" ht="15">
      <c r="A99" s="90"/>
    </row>
    <row r="100" ht="15">
      <c r="A100" s="90"/>
    </row>
    <row r="101" ht="15">
      <c r="A101" s="90"/>
    </row>
    <row r="102" ht="15">
      <c r="A102" s="90"/>
    </row>
    <row r="103" ht="15">
      <c r="A103" s="90"/>
    </row>
    <row r="104" ht="15">
      <c r="A104" s="90"/>
    </row>
    <row r="105" ht="15">
      <c r="A105" s="90"/>
    </row>
    <row r="106" ht="15">
      <c r="A106" s="90"/>
    </row>
    <row r="107" ht="15">
      <c r="A107" s="90"/>
    </row>
    <row r="108" ht="15">
      <c r="A108" s="90"/>
    </row>
    <row r="109" ht="15">
      <c r="A109" s="90"/>
    </row>
    <row r="110" ht="15">
      <c r="A110" s="90"/>
    </row>
    <row r="111" ht="15">
      <c r="A111" s="90"/>
    </row>
    <row r="112" ht="15">
      <c r="A112" s="90"/>
    </row>
    <row r="113" ht="15">
      <c r="A113" s="90"/>
    </row>
    <row r="114" ht="15">
      <c r="A114" s="90"/>
    </row>
    <row r="115" ht="15">
      <c r="A115" s="90"/>
    </row>
    <row r="116" ht="15">
      <c r="A116" s="90"/>
    </row>
    <row r="117" ht="15">
      <c r="A117" s="90"/>
    </row>
    <row r="118" ht="15">
      <c r="A118" s="90"/>
    </row>
    <row r="119" ht="15">
      <c r="A119" s="90"/>
    </row>
    <row r="120" ht="15">
      <c r="A120" s="90"/>
    </row>
    <row r="121" ht="15">
      <c r="A121" s="90"/>
    </row>
    <row r="122" ht="15">
      <c r="A122" s="90"/>
    </row>
    <row r="123" ht="15">
      <c r="A123" s="90"/>
    </row>
    <row r="124" ht="15">
      <c r="A124" s="90"/>
    </row>
    <row r="125" ht="15">
      <c r="A125" s="90"/>
    </row>
    <row r="126" ht="15">
      <c r="A126" s="90"/>
    </row>
    <row r="127" ht="15">
      <c r="A127" s="90"/>
    </row>
    <row r="128" ht="15">
      <c r="A128" s="90"/>
    </row>
    <row r="129" ht="15">
      <c r="A129" s="90"/>
    </row>
    <row r="130" ht="15">
      <c r="A130" s="90"/>
    </row>
    <row r="131" ht="15">
      <c r="A131" s="90"/>
    </row>
    <row r="132" ht="15">
      <c r="A132" s="90"/>
    </row>
    <row r="133" ht="15">
      <c r="A133" s="90"/>
    </row>
    <row r="134" ht="15">
      <c r="A134" s="90"/>
    </row>
    <row r="135" ht="15">
      <c r="A135" s="90"/>
    </row>
    <row r="136" ht="15">
      <c r="A136" s="90"/>
    </row>
    <row r="137" ht="15">
      <c r="A137" s="90"/>
    </row>
    <row r="138" ht="15">
      <c r="A138" s="90"/>
    </row>
    <row r="139" ht="15">
      <c r="A139" s="90"/>
    </row>
    <row r="140" ht="15">
      <c r="A140" s="90"/>
    </row>
    <row r="141" ht="15">
      <c r="A141" s="90"/>
    </row>
    <row r="142" ht="15">
      <c r="A142" s="90"/>
    </row>
    <row r="143" ht="15">
      <c r="A143" s="90"/>
    </row>
    <row r="144" ht="15">
      <c r="A144" s="90"/>
    </row>
    <row r="145" ht="15">
      <c r="A145" s="90"/>
    </row>
    <row r="146" ht="15">
      <c r="A146" s="90"/>
    </row>
    <row r="147" ht="15">
      <c r="A147" s="90"/>
    </row>
    <row r="148" ht="15">
      <c r="A148" s="90"/>
    </row>
    <row r="149" ht="15">
      <c r="A149" s="90"/>
    </row>
    <row r="150" ht="15">
      <c r="A150" s="90"/>
    </row>
    <row r="151" ht="15">
      <c r="A151" s="90"/>
    </row>
    <row r="152" ht="15">
      <c r="A152" s="90"/>
    </row>
    <row r="153" ht="15">
      <c r="A153" s="90"/>
    </row>
    <row r="154" ht="15">
      <c r="A154" s="90"/>
    </row>
    <row r="155" ht="15">
      <c r="A155" s="90"/>
    </row>
    <row r="156" ht="15">
      <c r="A156" s="90"/>
    </row>
    <row r="157" ht="15">
      <c r="A157" s="90"/>
    </row>
    <row r="158" ht="15">
      <c r="A158" s="90"/>
    </row>
    <row r="159" ht="15">
      <c r="A159" s="90"/>
    </row>
    <row r="160" ht="15">
      <c r="A160" s="90"/>
    </row>
    <row r="161" ht="15">
      <c r="A161" s="90"/>
    </row>
    <row r="162" ht="15">
      <c r="A162" s="90"/>
    </row>
    <row r="163" ht="15">
      <c r="A163" s="90"/>
    </row>
    <row r="164" ht="15">
      <c r="A164" s="90"/>
    </row>
    <row r="165" ht="15">
      <c r="A165" s="90"/>
    </row>
    <row r="166" ht="15">
      <c r="A166" s="90"/>
    </row>
    <row r="167" ht="15">
      <c r="A167" s="90"/>
    </row>
    <row r="168" ht="15">
      <c r="A168" s="90"/>
    </row>
    <row r="169" ht="15">
      <c r="A169" s="90"/>
    </row>
    <row r="170" ht="15">
      <c r="A170" s="90"/>
    </row>
    <row r="171" ht="15">
      <c r="A171" s="90"/>
    </row>
    <row r="172" ht="15">
      <c r="A172" s="90"/>
    </row>
    <row r="173" ht="15">
      <c r="A173" s="90"/>
    </row>
    <row r="174" ht="15">
      <c r="A174" s="90"/>
    </row>
    <row r="175" ht="15">
      <c r="A175" s="90"/>
    </row>
    <row r="176" ht="15">
      <c r="A176" s="90"/>
    </row>
    <row r="177" ht="15">
      <c r="A177" s="90"/>
    </row>
    <row r="178" ht="15">
      <c r="A178" s="90"/>
    </row>
    <row r="179" ht="15">
      <c r="A179" s="90"/>
    </row>
    <row r="180" ht="15">
      <c r="A180" s="90"/>
    </row>
    <row r="181" ht="15">
      <c r="A181" s="90"/>
    </row>
    <row r="182" ht="15">
      <c r="A182" s="90"/>
    </row>
    <row r="183" ht="15">
      <c r="A183" s="90"/>
    </row>
    <row r="184" ht="15">
      <c r="A184" s="90"/>
    </row>
    <row r="185" ht="15">
      <c r="A185" s="90"/>
    </row>
    <row r="186" ht="15">
      <c r="A186" s="90"/>
    </row>
    <row r="187" ht="15">
      <c r="A187" s="90"/>
    </row>
    <row r="188" ht="15">
      <c r="A188" s="90"/>
    </row>
    <row r="189" ht="15">
      <c r="A189" s="90"/>
    </row>
    <row r="190" ht="15">
      <c r="A190" s="90"/>
    </row>
    <row r="191" ht="15">
      <c r="A191" s="90"/>
    </row>
    <row r="192" ht="15">
      <c r="A192" s="90"/>
    </row>
    <row r="193" ht="15">
      <c r="A193" s="90"/>
    </row>
    <row r="194" ht="15">
      <c r="A194" s="90"/>
    </row>
    <row r="195" ht="15">
      <c r="A195" s="90"/>
    </row>
    <row r="196" ht="15">
      <c r="A196" s="90"/>
    </row>
    <row r="197" ht="15">
      <c r="A197" s="90"/>
    </row>
    <row r="198" ht="15">
      <c r="A198" s="90"/>
    </row>
    <row r="199" ht="15">
      <c r="A199" s="90"/>
    </row>
    <row r="200" ht="15">
      <c r="A200" s="90"/>
    </row>
    <row r="201" ht="15">
      <c r="A201" s="90"/>
    </row>
    <row r="202" ht="15">
      <c r="A202" s="90"/>
    </row>
    <row r="203" ht="15">
      <c r="A203" s="90"/>
    </row>
    <row r="204" ht="15">
      <c r="A204" s="90"/>
    </row>
    <row r="205" ht="15">
      <c r="A205" s="90"/>
    </row>
    <row r="206" ht="15">
      <c r="A206" s="90"/>
    </row>
    <row r="207" ht="15">
      <c r="A207" s="90"/>
    </row>
    <row r="208" ht="15">
      <c r="A208" s="90"/>
    </row>
    <row r="209" ht="15">
      <c r="A209" s="90"/>
    </row>
    <row r="210" ht="15">
      <c r="A210" s="90"/>
    </row>
    <row r="211" ht="15">
      <c r="A211" s="90"/>
    </row>
    <row r="212" ht="15">
      <c r="A212" s="90"/>
    </row>
    <row r="213" ht="15">
      <c r="A213" s="90"/>
    </row>
    <row r="214" ht="15">
      <c r="A214" s="90"/>
    </row>
    <row r="215" ht="15">
      <c r="A215" s="90"/>
    </row>
    <row r="216" ht="15">
      <c r="A216" s="90"/>
    </row>
    <row r="217" ht="15">
      <c r="A217" s="90"/>
    </row>
    <row r="218" ht="15">
      <c r="A218" s="90"/>
    </row>
    <row r="219" ht="15">
      <c r="A219" s="90"/>
    </row>
    <row r="220" ht="15">
      <c r="A220" s="90"/>
    </row>
    <row r="221" ht="15">
      <c r="A221" s="90"/>
    </row>
    <row r="222" ht="15">
      <c r="A222" s="90"/>
    </row>
    <row r="223" ht="15">
      <c r="A223" s="90"/>
    </row>
    <row r="224" ht="15">
      <c r="A224" s="90"/>
    </row>
    <row r="225" ht="15">
      <c r="A225" s="90"/>
    </row>
    <row r="226" ht="15">
      <c r="A226" s="90"/>
    </row>
    <row r="227" ht="15">
      <c r="A227" s="90"/>
    </row>
    <row r="228" ht="15">
      <c r="A228" s="90"/>
    </row>
    <row r="229" ht="15">
      <c r="A229" s="90"/>
    </row>
    <row r="230" ht="15">
      <c r="A230" s="90"/>
    </row>
    <row r="231" ht="15">
      <c r="A231" s="90"/>
    </row>
    <row r="232" ht="15">
      <c r="A232" s="90"/>
    </row>
    <row r="233" ht="15">
      <c r="A233" s="90"/>
    </row>
    <row r="234" ht="15">
      <c r="A234" s="90"/>
    </row>
    <row r="235" ht="15">
      <c r="A235" s="90"/>
    </row>
    <row r="236" ht="15">
      <c r="A236" s="90"/>
    </row>
    <row r="237" ht="15">
      <c r="A237" s="90"/>
    </row>
    <row r="238" ht="15">
      <c r="A238" s="90"/>
    </row>
    <row r="239" ht="15">
      <c r="A239" s="90"/>
    </row>
    <row r="240" ht="15">
      <c r="A240" s="90"/>
    </row>
    <row r="241" ht="15">
      <c r="A241" s="90"/>
    </row>
    <row r="242" ht="15">
      <c r="A242" s="90"/>
    </row>
    <row r="243" ht="15">
      <c r="A243" s="90"/>
    </row>
    <row r="244" ht="15">
      <c r="A244" s="90"/>
    </row>
    <row r="245" ht="15">
      <c r="A245" s="90"/>
    </row>
    <row r="246" ht="15">
      <c r="A246" s="90"/>
    </row>
    <row r="247" ht="15">
      <c r="A247" s="90"/>
    </row>
    <row r="248" ht="15">
      <c r="A248" s="90"/>
    </row>
    <row r="249" ht="15">
      <c r="A249" s="90"/>
    </row>
    <row r="250" ht="15">
      <c r="A250" s="90"/>
    </row>
    <row r="251" ht="15">
      <c r="A251" s="90"/>
    </row>
    <row r="252" ht="15">
      <c r="A252" s="90"/>
    </row>
    <row r="253" ht="15">
      <c r="A253" s="90"/>
    </row>
    <row r="254" ht="15">
      <c r="A254" s="90"/>
    </row>
    <row r="255" ht="15">
      <c r="A255" s="90"/>
    </row>
    <row r="256" ht="15">
      <c r="A256" s="90"/>
    </row>
    <row r="257" ht="15">
      <c r="A257" s="90"/>
    </row>
    <row r="258" ht="15">
      <c r="A258" s="90"/>
    </row>
    <row r="259" ht="15">
      <c r="A259" s="90"/>
    </row>
    <row r="260" ht="15">
      <c r="A260" s="90"/>
    </row>
    <row r="261" ht="15">
      <c r="A261" s="90"/>
    </row>
    <row r="262" ht="15">
      <c r="A262" s="90"/>
    </row>
    <row r="263" ht="15">
      <c r="A263" s="90"/>
    </row>
    <row r="264" ht="15">
      <c r="A264" s="90"/>
    </row>
    <row r="265" ht="15">
      <c r="A265" s="90"/>
    </row>
    <row r="266" ht="15">
      <c r="A266" s="90"/>
    </row>
    <row r="267" ht="15">
      <c r="A267" s="90"/>
    </row>
    <row r="268" ht="15">
      <c r="A268" s="90"/>
    </row>
    <row r="269" ht="15">
      <c r="A269" s="90"/>
    </row>
    <row r="270" ht="15">
      <c r="A270" s="90"/>
    </row>
    <row r="271" ht="15">
      <c r="A271" s="90"/>
    </row>
    <row r="272" ht="15">
      <c r="A272" s="90"/>
    </row>
    <row r="273" ht="15">
      <c r="A273" s="90"/>
    </row>
    <row r="274" ht="15">
      <c r="A274" s="90"/>
    </row>
    <row r="275" ht="15">
      <c r="A275" s="90"/>
    </row>
    <row r="276" ht="15">
      <c r="A276" s="90"/>
    </row>
    <row r="277" ht="15">
      <c r="A277" s="90"/>
    </row>
    <row r="278" ht="15">
      <c r="A278" s="90"/>
    </row>
    <row r="279" ht="15">
      <c r="A279" s="90"/>
    </row>
    <row r="280" ht="15">
      <c r="A280" s="90"/>
    </row>
    <row r="281" ht="15">
      <c r="A281" s="90"/>
    </row>
    <row r="282" ht="15">
      <c r="A282" s="90"/>
    </row>
    <row r="283" ht="15">
      <c r="A283" s="90"/>
    </row>
    <row r="284" ht="15">
      <c r="A284" s="90"/>
    </row>
    <row r="285" ht="15">
      <c r="A285" s="90"/>
    </row>
    <row r="286" ht="15">
      <c r="A286" s="90"/>
    </row>
    <row r="287" ht="15">
      <c r="A287" s="90"/>
    </row>
    <row r="288" ht="15">
      <c r="A288" s="90"/>
    </row>
    <row r="289" ht="15">
      <c r="A289" s="90"/>
    </row>
    <row r="290" ht="15">
      <c r="A290" s="90"/>
    </row>
    <row r="291" ht="15">
      <c r="A291" s="90"/>
    </row>
    <row r="292" ht="15">
      <c r="A292" s="90"/>
    </row>
    <row r="293" ht="15">
      <c r="A293" s="90"/>
    </row>
    <row r="294" ht="15">
      <c r="A294" s="90"/>
    </row>
    <row r="295" ht="15">
      <c r="A295" s="90"/>
    </row>
    <row r="296" ht="15">
      <c r="A296" s="90"/>
    </row>
    <row r="297" ht="15">
      <c r="A297" s="90"/>
    </row>
    <row r="298" ht="15">
      <c r="A298" s="90"/>
    </row>
    <row r="299" ht="15">
      <c r="A299" s="90"/>
    </row>
    <row r="300" ht="15">
      <c r="A300" s="90"/>
    </row>
    <row r="301" ht="15">
      <c r="A301" s="90"/>
    </row>
    <row r="302" ht="15">
      <c r="A302" s="90"/>
    </row>
    <row r="303" ht="15">
      <c r="A303" s="90"/>
    </row>
    <row r="304" ht="15">
      <c r="A304" s="90"/>
    </row>
    <row r="305" ht="15">
      <c r="A305" s="90"/>
    </row>
    <row r="306" ht="15">
      <c r="A306" s="90"/>
    </row>
    <row r="307" ht="15">
      <c r="A307" s="90"/>
    </row>
    <row r="308" ht="15">
      <c r="A308" s="90"/>
    </row>
    <row r="309" ht="15">
      <c r="A309" s="90"/>
    </row>
    <row r="310" ht="15">
      <c r="A310" s="90"/>
    </row>
    <row r="311" ht="15">
      <c r="A311" s="90"/>
    </row>
    <row r="312" ht="15">
      <c r="A312" s="90"/>
    </row>
    <row r="313" ht="15">
      <c r="A313" s="90"/>
    </row>
    <row r="314" ht="15">
      <c r="A314" s="90"/>
    </row>
    <row r="315" ht="15">
      <c r="A315" s="90"/>
    </row>
    <row r="316" ht="15">
      <c r="A316" s="90"/>
    </row>
    <row r="317" ht="15">
      <c r="A317" s="90"/>
    </row>
    <row r="318" ht="15">
      <c r="A318" s="90"/>
    </row>
    <row r="319" ht="15">
      <c r="A319" s="90"/>
    </row>
    <row r="320" ht="15">
      <c r="A320" s="90"/>
    </row>
    <row r="321" ht="15">
      <c r="A321" s="90"/>
    </row>
    <row r="322" ht="15">
      <c r="A322" s="90"/>
    </row>
    <row r="323" ht="15">
      <c r="A323" s="90"/>
    </row>
    <row r="324" ht="15">
      <c r="A324" s="90"/>
    </row>
    <row r="325" ht="15">
      <c r="A325" s="90"/>
    </row>
    <row r="326" ht="15">
      <c r="A326" s="90"/>
    </row>
    <row r="327" ht="15">
      <c r="A327" s="90"/>
    </row>
    <row r="328" ht="15">
      <c r="A328" s="90"/>
    </row>
    <row r="329" ht="15">
      <c r="A329" s="90"/>
    </row>
    <row r="330" ht="15">
      <c r="A330" s="90"/>
    </row>
    <row r="331" ht="15">
      <c r="A331" s="90"/>
    </row>
    <row r="332" ht="15">
      <c r="A332" s="90"/>
    </row>
    <row r="333" ht="15">
      <c r="A333" s="90"/>
    </row>
    <row r="334" ht="15">
      <c r="A334" s="90"/>
    </row>
    <row r="335" ht="15">
      <c r="A335" s="90"/>
    </row>
    <row r="336" ht="15">
      <c r="A336" s="90"/>
    </row>
    <row r="337" ht="15">
      <c r="A337" s="90"/>
    </row>
    <row r="338" ht="15">
      <c r="A338" s="90"/>
    </row>
    <row r="339" ht="15">
      <c r="A339" s="90"/>
    </row>
    <row r="340" ht="15">
      <c r="A340" s="90"/>
    </row>
    <row r="341" ht="15">
      <c r="A341" s="90"/>
    </row>
    <row r="342" ht="15">
      <c r="A342" s="90"/>
    </row>
    <row r="343" ht="15">
      <c r="A343" s="90"/>
    </row>
    <row r="344" ht="15">
      <c r="A344" s="90"/>
    </row>
    <row r="345" ht="15">
      <c r="A345" s="90"/>
    </row>
    <row r="346" ht="15">
      <c r="A346" s="90"/>
    </row>
    <row r="347" ht="15">
      <c r="A347" s="90"/>
    </row>
    <row r="348" ht="15">
      <c r="A348" s="90"/>
    </row>
    <row r="349" ht="15">
      <c r="A349" s="90"/>
    </row>
    <row r="350" ht="15">
      <c r="A350" s="90"/>
    </row>
    <row r="351" ht="15">
      <c r="A351" s="90"/>
    </row>
    <row r="352" ht="15">
      <c r="A352" s="90"/>
    </row>
    <row r="353" ht="15">
      <c r="A353" s="90"/>
    </row>
    <row r="354" ht="15">
      <c r="A354" s="90"/>
    </row>
    <row r="355" ht="15">
      <c r="A355" s="90"/>
    </row>
    <row r="356" ht="15">
      <c r="A356" s="90"/>
    </row>
    <row r="357" ht="15">
      <c r="A357" s="90"/>
    </row>
    <row r="358" ht="15">
      <c r="A358" s="90"/>
    </row>
    <row r="359" ht="15">
      <c r="A359" s="90"/>
    </row>
    <row r="360" ht="15">
      <c r="A360" s="90"/>
    </row>
    <row r="361" ht="15">
      <c r="A361" s="90"/>
    </row>
    <row r="362" ht="15">
      <c r="A362" s="9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K334"/>
  <sheetViews>
    <sheetView tabSelected="1" view="pageBreakPreview" zoomScale="120" zoomScaleSheetLayoutView="120" zoomScalePageLayoutView="0" workbookViewId="0" topLeftCell="A1">
      <selection activeCell="E70" sqref="E70"/>
    </sheetView>
  </sheetViews>
  <sheetFormatPr defaultColWidth="9.140625" defaultRowHeight="15"/>
  <cols>
    <col min="1" max="1" width="5.140625" style="7" customWidth="1"/>
    <col min="2" max="2" width="45.7109375" style="3" customWidth="1"/>
    <col min="3" max="3" width="6.28125" style="11" bestFit="1" customWidth="1"/>
    <col min="4" max="4" width="7.8515625" style="24" bestFit="1" customWidth="1"/>
    <col min="5" max="5" width="8.28125" style="19" customWidth="1"/>
    <col min="6" max="6" width="12.8515625" style="19" customWidth="1"/>
    <col min="7" max="16384" width="9.140625" style="2" customWidth="1"/>
  </cols>
  <sheetData>
    <row r="2" ht="6" customHeight="1"/>
    <row r="3" spans="2:6" ht="14.25" customHeight="1">
      <c r="B3" s="97"/>
      <c r="C3" s="97"/>
      <c r="D3" s="97"/>
      <c r="E3" s="97"/>
      <c r="F3" s="97"/>
    </row>
    <row r="4" spans="2:6" ht="12.75">
      <c r="B4" s="98"/>
      <c r="C4" s="98"/>
      <c r="D4" s="98"/>
      <c r="E4" s="98"/>
      <c r="F4" s="98"/>
    </row>
    <row r="5" ht="7.5" customHeight="1"/>
    <row r="6" spans="2:6" ht="18.75" customHeight="1">
      <c r="B6" s="99" t="s">
        <v>192</v>
      </c>
      <c r="C6" s="99"/>
      <c r="D6" s="99"/>
      <c r="E6" s="99"/>
      <c r="F6" s="99"/>
    </row>
    <row r="7" ht="7.5" customHeight="1"/>
    <row r="8" spans="1:6" ht="15.75">
      <c r="A8" s="100" t="s">
        <v>122</v>
      </c>
      <c r="B8" s="100"/>
      <c r="C8" s="100"/>
      <c r="D8" s="100"/>
      <c r="E8" s="100"/>
      <c r="F8" s="100"/>
    </row>
    <row r="9" spans="1:6" ht="9.75" customHeight="1">
      <c r="A9" s="38"/>
      <c r="B9" s="38"/>
      <c r="C9" s="38"/>
      <c r="D9" s="38"/>
      <c r="E9" s="38"/>
      <c r="F9" s="38"/>
    </row>
    <row r="10" spans="1:2" ht="12.75">
      <c r="A10" s="7" t="s">
        <v>18</v>
      </c>
      <c r="B10" s="4" t="s">
        <v>0</v>
      </c>
    </row>
    <row r="11" ht="9.75" customHeight="1"/>
    <row r="12" spans="1:6" ht="27" customHeight="1">
      <c r="A12" s="7" t="s">
        <v>1</v>
      </c>
      <c r="B12" s="10" t="s">
        <v>81</v>
      </c>
      <c r="C12" s="11" t="s">
        <v>43</v>
      </c>
      <c r="D12" s="24">
        <v>1</v>
      </c>
      <c r="E12" s="81"/>
      <c r="F12" s="33">
        <f>D12*E12</f>
        <v>0</v>
      </c>
    </row>
    <row r="13" ht="12.75">
      <c r="E13" s="81"/>
    </row>
    <row r="14" spans="1:5" ht="39.75" customHeight="1">
      <c r="A14" s="7" t="s">
        <v>2</v>
      </c>
      <c r="B14" s="14" t="s">
        <v>72</v>
      </c>
      <c r="E14" s="81"/>
    </row>
    <row r="15" spans="1:6" ht="12.75">
      <c r="A15" s="7" t="s">
        <v>73</v>
      </c>
      <c r="B15" s="5" t="s">
        <v>74</v>
      </c>
      <c r="C15" s="11" t="s">
        <v>9</v>
      </c>
      <c r="D15" s="24">
        <v>2</v>
      </c>
      <c r="E15" s="81"/>
      <c r="F15" s="19">
        <f>D15*E15</f>
        <v>0</v>
      </c>
    </row>
    <row r="16" spans="1:6" ht="12.75">
      <c r="A16" s="7" t="s">
        <v>78</v>
      </c>
      <c r="B16" s="5" t="s">
        <v>75</v>
      </c>
      <c r="C16" s="11" t="s">
        <v>9</v>
      </c>
      <c r="D16" s="24">
        <v>6</v>
      </c>
      <c r="E16" s="81"/>
      <c r="F16" s="19">
        <f>D16*E16</f>
        <v>0</v>
      </c>
    </row>
    <row r="17" spans="1:6" ht="12.75">
      <c r="A17" s="7" t="s">
        <v>79</v>
      </c>
      <c r="B17" s="5" t="s">
        <v>76</v>
      </c>
      <c r="C17" s="11" t="s">
        <v>9</v>
      </c>
      <c r="D17" s="24">
        <v>1</v>
      </c>
      <c r="E17" s="81"/>
      <c r="F17" s="19">
        <f>D17*E17</f>
        <v>0</v>
      </c>
    </row>
    <row r="18" spans="1:6" ht="12.75">
      <c r="A18" s="7" t="s">
        <v>80</v>
      </c>
      <c r="B18" s="5" t="s">
        <v>77</v>
      </c>
      <c r="C18" s="11" t="s">
        <v>9</v>
      </c>
      <c r="D18" s="24">
        <v>1</v>
      </c>
      <c r="E18" s="81"/>
      <c r="F18" s="19">
        <f>D18*E18</f>
        <v>0</v>
      </c>
    </row>
    <row r="19" spans="2:5" ht="12.75">
      <c r="B19" s="5"/>
      <c r="E19" s="81"/>
    </row>
    <row r="20" spans="1:6" ht="54" customHeight="1">
      <c r="A20" s="7" t="s">
        <v>3</v>
      </c>
      <c r="B20" s="10" t="s">
        <v>82</v>
      </c>
      <c r="C20" s="11" t="s">
        <v>5</v>
      </c>
      <c r="D20" s="24">
        <v>25</v>
      </c>
      <c r="E20" s="81"/>
      <c r="F20" s="33">
        <f>D20*E20</f>
        <v>0</v>
      </c>
    </row>
    <row r="21" spans="2:5" ht="12.75">
      <c r="B21" s="10"/>
      <c r="E21" s="81"/>
    </row>
    <row r="22" spans="1:6" ht="66.75" customHeight="1">
      <c r="A22" s="7" t="s">
        <v>4</v>
      </c>
      <c r="B22" s="10" t="s">
        <v>83</v>
      </c>
      <c r="C22" s="11" t="s">
        <v>5</v>
      </c>
      <c r="D22" s="24">
        <v>15</v>
      </c>
      <c r="E22" s="81"/>
      <c r="F22" s="33">
        <f>D22*E22</f>
        <v>0</v>
      </c>
    </row>
    <row r="23" spans="2:5" ht="12.75">
      <c r="B23" s="10"/>
      <c r="E23" s="81"/>
    </row>
    <row r="24" spans="1:6" ht="63" customHeight="1">
      <c r="A24" s="7" t="s">
        <v>14</v>
      </c>
      <c r="B24" s="10" t="s">
        <v>29</v>
      </c>
      <c r="C24" s="11" t="s">
        <v>5</v>
      </c>
      <c r="D24" s="24">
        <v>30</v>
      </c>
      <c r="E24" s="81"/>
      <c r="F24" s="33">
        <f>D24*E24</f>
        <v>0</v>
      </c>
    </row>
    <row r="25" spans="2:5" ht="12.75">
      <c r="B25" s="1"/>
      <c r="E25" s="81"/>
    </row>
    <row r="26" spans="1:6" ht="54" customHeight="1">
      <c r="A26" s="7" t="s">
        <v>15</v>
      </c>
      <c r="B26" s="12" t="s">
        <v>84</v>
      </c>
      <c r="C26" s="11" t="s">
        <v>5</v>
      </c>
      <c r="D26" s="24">
        <v>125</v>
      </c>
      <c r="E26" s="81"/>
      <c r="F26" s="33">
        <f>D26*E26</f>
        <v>0</v>
      </c>
    </row>
    <row r="27" ht="12.75">
      <c r="E27" s="81"/>
    </row>
    <row r="28" spans="1:6" ht="27.75" customHeight="1">
      <c r="A28" s="7" t="s">
        <v>17</v>
      </c>
      <c r="B28" s="12" t="s">
        <v>193</v>
      </c>
      <c r="C28" s="11" t="s">
        <v>5</v>
      </c>
      <c r="D28" s="24">
        <v>125</v>
      </c>
      <c r="E28" s="81"/>
      <c r="F28" s="33">
        <f>D28*E28</f>
        <v>0</v>
      </c>
    </row>
    <row r="29" ht="12.75">
      <c r="E29" s="81"/>
    </row>
    <row r="30" spans="1:6" ht="27.75" customHeight="1">
      <c r="A30" s="7" t="s">
        <v>64</v>
      </c>
      <c r="B30" s="12" t="s">
        <v>90</v>
      </c>
      <c r="C30" s="11" t="s">
        <v>5</v>
      </c>
      <c r="D30" s="24">
        <v>130</v>
      </c>
      <c r="E30" s="81"/>
      <c r="F30" s="33">
        <f>D30*E30</f>
        <v>0</v>
      </c>
    </row>
    <row r="31" ht="12.75">
      <c r="E31" s="81"/>
    </row>
    <row r="32" spans="1:6" ht="27.75" customHeight="1">
      <c r="A32" s="7" t="s">
        <v>65</v>
      </c>
      <c r="B32" s="12" t="s">
        <v>100</v>
      </c>
      <c r="C32" s="11" t="s">
        <v>5</v>
      </c>
      <c r="D32" s="24">
        <v>22</v>
      </c>
      <c r="E32" s="81"/>
      <c r="F32" s="33">
        <f>D32*E32</f>
        <v>0</v>
      </c>
    </row>
    <row r="33" ht="12.75">
      <c r="E33" s="81"/>
    </row>
    <row r="34" spans="1:5" ht="12.75">
      <c r="A34" s="7" t="s">
        <v>66</v>
      </c>
      <c r="B34" s="14" t="s">
        <v>123</v>
      </c>
      <c r="E34" s="81"/>
    </row>
    <row r="35" spans="1:6" ht="12.75">
      <c r="A35" s="7" t="s">
        <v>73</v>
      </c>
      <c r="B35" s="5" t="s">
        <v>124</v>
      </c>
      <c r="C35" s="11" t="s">
        <v>9</v>
      </c>
      <c r="D35" s="24">
        <v>2</v>
      </c>
      <c r="E35" s="81"/>
      <c r="F35" s="19">
        <f>D35*E35</f>
        <v>0</v>
      </c>
    </row>
    <row r="36" spans="1:6" ht="12.75">
      <c r="A36" s="7" t="s">
        <v>78</v>
      </c>
      <c r="B36" s="5" t="s">
        <v>125</v>
      </c>
      <c r="C36" s="11" t="s">
        <v>9</v>
      </c>
      <c r="D36" s="24">
        <v>1</v>
      </c>
      <c r="E36" s="81"/>
      <c r="F36" s="19">
        <f>D36*E36</f>
        <v>0</v>
      </c>
    </row>
    <row r="37" spans="1:6" ht="12.75">
      <c r="A37" s="7" t="s">
        <v>79</v>
      </c>
      <c r="B37" s="5" t="s">
        <v>126</v>
      </c>
      <c r="C37" s="11" t="s">
        <v>9</v>
      </c>
      <c r="D37" s="24">
        <v>1</v>
      </c>
      <c r="E37" s="81"/>
      <c r="F37" s="19">
        <f>D37*E37</f>
        <v>0</v>
      </c>
    </row>
    <row r="38" spans="1:6" ht="12.75">
      <c r="A38" s="7" t="s">
        <v>80</v>
      </c>
      <c r="B38" s="5" t="s">
        <v>127</v>
      </c>
      <c r="C38" s="11" t="s">
        <v>9</v>
      </c>
      <c r="D38" s="24">
        <v>1</v>
      </c>
      <c r="E38" s="81"/>
      <c r="F38" s="19">
        <f>D38*E38</f>
        <v>0</v>
      </c>
    </row>
    <row r="39" spans="1:6" ht="12.75">
      <c r="A39" s="7" t="s">
        <v>128</v>
      </c>
      <c r="B39" s="5" t="s">
        <v>129</v>
      </c>
      <c r="C39" s="11" t="s">
        <v>9</v>
      </c>
      <c r="D39" s="24">
        <v>1</v>
      </c>
      <c r="E39" s="81"/>
      <c r="F39" s="19">
        <f>D39*E39</f>
        <v>0</v>
      </c>
    </row>
    <row r="40" ht="12.75">
      <c r="E40" s="81"/>
    </row>
    <row r="41" spans="1:6" ht="12.75">
      <c r="A41" s="25" t="s">
        <v>18</v>
      </c>
      <c r="B41" s="26" t="s">
        <v>46</v>
      </c>
      <c r="C41" s="17"/>
      <c r="D41" s="40"/>
      <c r="E41" s="82"/>
      <c r="F41" s="27">
        <f>SUM(F12:F39)</f>
        <v>0</v>
      </c>
    </row>
    <row r="42" ht="12.75">
      <c r="E42" s="81"/>
    </row>
    <row r="43" ht="12.75">
      <c r="E43" s="81"/>
    </row>
    <row r="44" spans="1:5" ht="12.75">
      <c r="A44" s="7" t="s">
        <v>19</v>
      </c>
      <c r="B44" s="6" t="s">
        <v>6</v>
      </c>
      <c r="E44" s="81"/>
    </row>
    <row r="45" spans="2:5" ht="12.75">
      <c r="B45" s="6"/>
      <c r="E45" s="81"/>
    </row>
    <row r="46" spans="1:6" ht="29.25" customHeight="1">
      <c r="A46" s="7" t="s">
        <v>1</v>
      </c>
      <c r="B46" s="10" t="s">
        <v>85</v>
      </c>
      <c r="C46" s="11" t="s">
        <v>5</v>
      </c>
      <c r="D46" s="24">
        <v>40</v>
      </c>
      <c r="E46" s="81"/>
      <c r="F46" s="33">
        <f>D46*E46</f>
        <v>0</v>
      </c>
    </row>
    <row r="47" spans="2:5" ht="12.75">
      <c r="B47" s="6"/>
      <c r="E47" s="81"/>
    </row>
    <row r="48" spans="1:6" ht="88.5" customHeight="1">
      <c r="A48" s="7" t="s">
        <v>2</v>
      </c>
      <c r="B48" s="10" t="s">
        <v>86</v>
      </c>
      <c r="E48" s="81"/>
      <c r="F48" s="33"/>
    </row>
    <row r="49" spans="2:6" ht="12.75">
      <c r="B49" s="3" t="s">
        <v>87</v>
      </c>
      <c r="C49" s="11" t="s">
        <v>5</v>
      </c>
      <c r="D49" s="24">
        <v>55</v>
      </c>
      <c r="E49" s="81"/>
      <c r="F49" s="33">
        <f>D49*E49</f>
        <v>0</v>
      </c>
    </row>
    <row r="50" spans="2:6" ht="12.75">
      <c r="B50" s="3" t="s">
        <v>88</v>
      </c>
      <c r="C50" s="11" t="s">
        <v>37</v>
      </c>
      <c r="D50" s="24">
        <v>35</v>
      </c>
      <c r="E50" s="81"/>
      <c r="F50" s="33">
        <f>D50*E50</f>
        <v>0</v>
      </c>
    </row>
    <row r="51" ht="12.75">
      <c r="E51" s="81"/>
    </row>
    <row r="52" spans="1:6" ht="75.75" customHeight="1">
      <c r="A52" s="7" t="s">
        <v>3</v>
      </c>
      <c r="B52" s="1" t="s">
        <v>12</v>
      </c>
      <c r="C52" s="11" t="s">
        <v>5</v>
      </c>
      <c r="D52" s="24">
        <v>5</v>
      </c>
      <c r="E52" s="81"/>
      <c r="F52" s="33">
        <f>D52*E52</f>
        <v>0</v>
      </c>
    </row>
    <row r="53" ht="12.75">
      <c r="E53" s="81"/>
    </row>
    <row r="54" spans="1:6" ht="27.75" customHeight="1">
      <c r="A54" s="7" t="s">
        <v>4</v>
      </c>
      <c r="B54" s="1" t="s">
        <v>150</v>
      </c>
      <c r="C54" s="11" t="s">
        <v>5</v>
      </c>
      <c r="D54" s="24">
        <v>25</v>
      </c>
      <c r="E54" s="81"/>
      <c r="F54" s="33">
        <f>D54*E54</f>
        <v>0</v>
      </c>
    </row>
    <row r="55" ht="12.75">
      <c r="E55" s="81"/>
    </row>
    <row r="56" spans="1:6" ht="38.25">
      <c r="A56" s="7" t="s">
        <v>14</v>
      </c>
      <c r="B56" s="1" t="s">
        <v>89</v>
      </c>
      <c r="C56" s="11" t="s">
        <v>5</v>
      </c>
      <c r="D56" s="24">
        <v>125</v>
      </c>
      <c r="E56" s="81"/>
      <c r="F56" s="33">
        <f>D56*E56</f>
        <v>0</v>
      </c>
    </row>
    <row r="57" spans="2:5" ht="12.75">
      <c r="B57" s="1"/>
      <c r="E57" s="81"/>
    </row>
    <row r="58" spans="1:6" ht="75.75" customHeight="1">
      <c r="A58" s="7" t="s">
        <v>15</v>
      </c>
      <c r="B58" s="1" t="s">
        <v>30</v>
      </c>
      <c r="C58" s="11" t="s">
        <v>5</v>
      </c>
      <c r="D58" s="24">
        <v>40</v>
      </c>
      <c r="E58" s="81"/>
      <c r="F58" s="33">
        <f>D58*E58</f>
        <v>0</v>
      </c>
    </row>
    <row r="59" spans="2:5" ht="12.75">
      <c r="B59" s="1"/>
      <c r="E59" s="81"/>
    </row>
    <row r="60" spans="1:6" ht="38.25">
      <c r="A60" s="7" t="s">
        <v>17</v>
      </c>
      <c r="B60" s="1" t="s">
        <v>36</v>
      </c>
      <c r="C60" s="11" t="s">
        <v>37</v>
      </c>
      <c r="D60" s="24">
        <v>50</v>
      </c>
      <c r="E60" s="81"/>
      <c r="F60" s="33">
        <f>D60*E60</f>
        <v>0</v>
      </c>
    </row>
    <row r="61" spans="2:6" ht="12.75">
      <c r="B61" s="1"/>
      <c r="E61" s="81"/>
      <c r="F61" s="33"/>
    </row>
    <row r="62" spans="1:6" ht="126" customHeight="1">
      <c r="A62" s="7" t="s">
        <v>64</v>
      </c>
      <c r="B62" s="1" t="s">
        <v>92</v>
      </c>
      <c r="E62" s="81"/>
      <c r="F62" s="33"/>
    </row>
    <row r="63" spans="1:6" ht="12.75">
      <c r="A63" s="7" t="s">
        <v>73</v>
      </c>
      <c r="B63" s="5" t="s">
        <v>91</v>
      </c>
      <c r="C63" s="11" t="s">
        <v>9</v>
      </c>
      <c r="D63" s="24">
        <v>4</v>
      </c>
      <c r="E63" s="81"/>
      <c r="F63" s="19">
        <f>D63*E63</f>
        <v>0</v>
      </c>
    </row>
    <row r="64" spans="1:6" ht="12.75">
      <c r="A64" s="7" t="s">
        <v>78</v>
      </c>
      <c r="B64" s="5" t="s">
        <v>93</v>
      </c>
      <c r="C64" s="11" t="s">
        <v>9</v>
      </c>
      <c r="D64" s="24">
        <v>4</v>
      </c>
      <c r="E64" s="81"/>
      <c r="F64" s="19">
        <f>D64*E64</f>
        <v>0</v>
      </c>
    </row>
    <row r="65" spans="1:6" ht="12.75">
      <c r="A65" s="7" t="s">
        <v>79</v>
      </c>
      <c r="B65" s="5" t="s">
        <v>94</v>
      </c>
      <c r="C65" s="11" t="s">
        <v>95</v>
      </c>
      <c r="D65" s="24">
        <v>1020</v>
      </c>
      <c r="E65" s="81"/>
      <c r="F65" s="19">
        <f>D65*E65</f>
        <v>0</v>
      </c>
    </row>
    <row r="66" spans="1:6" ht="12.75">
      <c r="A66" s="7" t="s">
        <v>80</v>
      </c>
      <c r="B66" s="5" t="s">
        <v>96</v>
      </c>
      <c r="C66" s="11" t="s">
        <v>5</v>
      </c>
      <c r="D66" s="24">
        <v>63</v>
      </c>
      <c r="E66" s="81"/>
      <c r="F66" s="19">
        <f>D66*E66</f>
        <v>0</v>
      </c>
    </row>
    <row r="67" spans="2:5" ht="12.75">
      <c r="B67" s="5"/>
      <c r="E67" s="81"/>
    </row>
    <row r="68" spans="1:11" ht="63.75">
      <c r="A68" s="77" t="s">
        <v>65</v>
      </c>
      <c r="B68" s="76" t="s">
        <v>190</v>
      </c>
      <c r="C68" s="78" t="s">
        <v>9</v>
      </c>
      <c r="D68" s="80">
        <v>1</v>
      </c>
      <c r="E68" s="81"/>
      <c r="F68" s="79">
        <f>D68*E68</f>
        <v>0</v>
      </c>
      <c r="G68" s="75"/>
      <c r="H68" s="75"/>
      <c r="I68" s="75"/>
      <c r="J68" s="75"/>
      <c r="K68" s="75"/>
    </row>
    <row r="69" spans="1:11" ht="12.75">
      <c r="A69" s="77"/>
      <c r="B69" s="76"/>
      <c r="C69" s="78"/>
      <c r="D69" s="80"/>
      <c r="E69" s="81"/>
      <c r="F69" s="79"/>
      <c r="G69" s="75"/>
      <c r="H69" s="75"/>
      <c r="I69" s="75"/>
      <c r="J69" s="75"/>
      <c r="K69" s="75"/>
    </row>
    <row r="70" spans="1:11" ht="89.25">
      <c r="A70" s="77" t="s">
        <v>66</v>
      </c>
      <c r="B70" s="74" t="s">
        <v>191</v>
      </c>
      <c r="C70" s="78" t="s">
        <v>9</v>
      </c>
      <c r="D70" s="80">
        <v>1</v>
      </c>
      <c r="E70" s="81"/>
      <c r="F70" s="79">
        <f>D70*E70</f>
        <v>0</v>
      </c>
      <c r="G70" s="75"/>
      <c r="H70" s="75"/>
      <c r="I70" s="75"/>
      <c r="J70" s="75"/>
      <c r="K70" s="75"/>
    </row>
    <row r="71" spans="2:5" ht="12.75">
      <c r="B71" s="1"/>
      <c r="E71" s="81"/>
    </row>
    <row r="72" spans="1:6" ht="12.75">
      <c r="A72" s="25" t="s">
        <v>19</v>
      </c>
      <c r="B72" s="16" t="s">
        <v>47</v>
      </c>
      <c r="C72" s="17"/>
      <c r="D72" s="40"/>
      <c r="E72" s="82"/>
      <c r="F72" s="27">
        <f>SUM(F46:F70)</f>
        <v>0</v>
      </c>
    </row>
    <row r="73" spans="2:5" ht="13.5" customHeight="1">
      <c r="B73" s="1"/>
      <c r="E73" s="81"/>
    </row>
    <row r="74" spans="2:5" ht="13.5" customHeight="1">
      <c r="B74" s="1"/>
      <c r="E74" s="81"/>
    </row>
    <row r="75" spans="1:5" ht="12.75">
      <c r="A75" s="7" t="s">
        <v>20</v>
      </c>
      <c r="B75" s="4" t="s">
        <v>11</v>
      </c>
      <c r="E75" s="81"/>
    </row>
    <row r="76" spans="2:5" ht="12.75">
      <c r="B76" s="4"/>
      <c r="E76" s="81"/>
    </row>
    <row r="77" spans="1:6" ht="107.25" customHeight="1">
      <c r="A77" s="7" t="s">
        <v>1</v>
      </c>
      <c r="B77" s="1" t="s">
        <v>97</v>
      </c>
      <c r="C77" s="11" t="s">
        <v>5</v>
      </c>
      <c r="D77" s="24">
        <v>55</v>
      </c>
      <c r="E77" s="81"/>
      <c r="F77" s="33">
        <f>D77*E77</f>
        <v>0</v>
      </c>
    </row>
    <row r="78" spans="2:5" ht="12.75" customHeight="1">
      <c r="B78" s="1"/>
      <c r="E78" s="81"/>
    </row>
    <row r="79" spans="1:6" ht="103.5" customHeight="1">
      <c r="A79" s="7" t="s">
        <v>2</v>
      </c>
      <c r="B79" s="1" t="s">
        <v>98</v>
      </c>
      <c r="C79" s="11" t="s">
        <v>5</v>
      </c>
      <c r="D79" s="24">
        <v>205</v>
      </c>
      <c r="E79" s="81"/>
      <c r="F79" s="33">
        <f>D79*E79</f>
        <v>0</v>
      </c>
    </row>
    <row r="80" spans="2:5" ht="12.75" customHeight="1">
      <c r="B80" s="1"/>
      <c r="E80" s="81"/>
    </row>
    <row r="81" spans="1:6" ht="65.25" customHeight="1">
      <c r="A81" s="7" t="s">
        <v>3</v>
      </c>
      <c r="B81" s="1" t="s">
        <v>99</v>
      </c>
      <c r="C81" s="11" t="s">
        <v>5</v>
      </c>
      <c r="D81" s="24">
        <v>160</v>
      </c>
      <c r="E81" s="81"/>
      <c r="F81" s="33">
        <f>D81*E81</f>
        <v>0</v>
      </c>
    </row>
    <row r="82" spans="2:5" ht="12.75" customHeight="1">
      <c r="B82" s="1"/>
      <c r="E82" s="81"/>
    </row>
    <row r="83" spans="1:6" ht="12.75">
      <c r="A83" s="25" t="s">
        <v>20</v>
      </c>
      <c r="B83" s="16" t="s">
        <v>48</v>
      </c>
      <c r="C83" s="17"/>
      <c r="D83" s="40"/>
      <c r="E83" s="82"/>
      <c r="F83" s="27">
        <f>SUM(F77:F81)</f>
        <v>0</v>
      </c>
    </row>
    <row r="84" spans="2:5" ht="12.75" customHeight="1">
      <c r="B84" s="1"/>
      <c r="E84" s="81"/>
    </row>
    <row r="85" spans="2:5" ht="12.75" customHeight="1">
      <c r="B85" s="1"/>
      <c r="E85" s="81"/>
    </row>
    <row r="86" spans="1:5" ht="12.75">
      <c r="A86" s="8" t="s">
        <v>21</v>
      </c>
      <c r="B86" s="6" t="s">
        <v>13</v>
      </c>
      <c r="E86" s="81"/>
    </row>
    <row r="87" ht="12.75">
      <c r="E87" s="81"/>
    </row>
    <row r="88" spans="1:5" ht="99" customHeight="1">
      <c r="A88" s="7" t="s">
        <v>1</v>
      </c>
      <c r="B88" s="13" t="s">
        <v>62</v>
      </c>
      <c r="E88" s="81"/>
    </row>
    <row r="89" spans="1:6" ht="25.5">
      <c r="A89" s="7" t="s">
        <v>2</v>
      </c>
      <c r="B89" s="13" t="s">
        <v>56</v>
      </c>
      <c r="C89" s="11" t="s">
        <v>45</v>
      </c>
      <c r="D89" s="24">
        <v>1</v>
      </c>
      <c r="E89" s="81"/>
      <c r="F89" s="33">
        <f>D89*E89</f>
        <v>0</v>
      </c>
    </row>
    <row r="90" spans="2:5" ht="3.75" customHeight="1">
      <c r="B90" s="13"/>
      <c r="E90" s="81"/>
    </row>
    <row r="91" spans="1:6" ht="51">
      <c r="A91" s="7" t="s">
        <v>3</v>
      </c>
      <c r="B91" s="13" t="s">
        <v>103</v>
      </c>
      <c r="E91" s="81"/>
      <c r="F91" s="33"/>
    </row>
    <row r="92" spans="1:6" ht="25.5">
      <c r="A92" s="7" t="s">
        <v>73</v>
      </c>
      <c r="B92" s="5" t="s">
        <v>141</v>
      </c>
      <c r="C92" s="11" t="s">
        <v>43</v>
      </c>
      <c r="D92" s="24">
        <v>2</v>
      </c>
      <c r="E92" s="81"/>
      <c r="F92" s="19">
        <f>D92*E92</f>
        <v>0</v>
      </c>
    </row>
    <row r="93" spans="1:6" ht="25.5">
      <c r="A93" s="7" t="s">
        <v>78</v>
      </c>
      <c r="B93" s="5" t="s">
        <v>101</v>
      </c>
      <c r="C93" s="11" t="s">
        <v>43</v>
      </c>
      <c r="D93" s="24">
        <v>1</v>
      </c>
      <c r="E93" s="81"/>
      <c r="F93" s="19">
        <f>D93*E93</f>
        <v>0</v>
      </c>
    </row>
    <row r="94" spans="1:6" ht="12.75">
      <c r="A94" s="7" t="s">
        <v>79</v>
      </c>
      <c r="B94" s="5" t="s">
        <v>102</v>
      </c>
      <c r="C94" s="11" t="s">
        <v>43</v>
      </c>
      <c r="D94" s="24">
        <v>1</v>
      </c>
      <c r="E94" s="81"/>
      <c r="F94" s="19">
        <f>D94*E94</f>
        <v>0</v>
      </c>
    </row>
    <row r="95" spans="2:5" ht="12.75">
      <c r="B95" s="5"/>
      <c r="E95" s="81"/>
    </row>
    <row r="96" spans="1:6" ht="39.75" customHeight="1">
      <c r="A96" s="7" t="s">
        <v>4</v>
      </c>
      <c r="B96" s="13" t="s">
        <v>104</v>
      </c>
      <c r="C96" s="11" t="s">
        <v>43</v>
      </c>
      <c r="D96" s="24">
        <v>1</v>
      </c>
      <c r="E96" s="81"/>
      <c r="F96" s="33">
        <f>D96*E96</f>
        <v>0</v>
      </c>
    </row>
    <row r="97" spans="2:5" ht="5.25" customHeight="1">
      <c r="B97" s="13"/>
      <c r="E97" s="81"/>
    </row>
    <row r="98" spans="1:6" ht="92.25" customHeight="1">
      <c r="A98" s="7" t="s">
        <v>14</v>
      </c>
      <c r="B98" s="13" t="s">
        <v>105</v>
      </c>
      <c r="C98" s="11" t="s">
        <v>43</v>
      </c>
      <c r="D98" s="24">
        <v>1</v>
      </c>
      <c r="E98" s="81"/>
      <c r="F98" s="33">
        <f>D98*E98</f>
        <v>0</v>
      </c>
    </row>
    <row r="99" spans="2:5" ht="5.25" customHeight="1">
      <c r="B99" s="13"/>
      <c r="E99" s="81"/>
    </row>
    <row r="100" spans="1:6" ht="75.75" customHeight="1">
      <c r="A100" s="7" t="s">
        <v>15</v>
      </c>
      <c r="B100" s="13" t="s">
        <v>106</v>
      </c>
      <c r="E100" s="81"/>
      <c r="F100" s="33"/>
    </row>
    <row r="101" spans="1:6" ht="12.75">
      <c r="A101" s="7" t="s">
        <v>73</v>
      </c>
      <c r="B101" s="5" t="s">
        <v>107</v>
      </c>
      <c r="C101" s="11" t="s">
        <v>37</v>
      </c>
      <c r="D101" s="24">
        <v>20</v>
      </c>
      <c r="E101" s="81"/>
      <c r="F101" s="19">
        <f>D101*E101</f>
        <v>0</v>
      </c>
    </row>
    <row r="102" spans="1:6" ht="12.75">
      <c r="A102" s="7" t="s">
        <v>78</v>
      </c>
      <c r="B102" s="5" t="s">
        <v>108</v>
      </c>
      <c r="C102" s="11" t="s">
        <v>37</v>
      </c>
      <c r="D102" s="24">
        <v>30</v>
      </c>
      <c r="E102" s="81"/>
      <c r="F102" s="19">
        <f>D102*E102</f>
        <v>0</v>
      </c>
    </row>
    <row r="103" spans="1:6" ht="12.75">
      <c r="A103" s="7" t="s">
        <v>79</v>
      </c>
      <c r="B103" s="5" t="s">
        <v>109</v>
      </c>
      <c r="C103" s="11" t="s">
        <v>37</v>
      </c>
      <c r="D103" s="24">
        <v>20</v>
      </c>
      <c r="E103" s="81"/>
      <c r="F103" s="19">
        <f>D103*E103</f>
        <v>0</v>
      </c>
    </row>
    <row r="104" spans="2:5" ht="5.25" customHeight="1">
      <c r="B104" s="13"/>
      <c r="E104" s="81"/>
    </row>
    <row r="105" spans="1:6" ht="39.75" customHeight="1">
      <c r="A105" s="7" t="s">
        <v>17</v>
      </c>
      <c r="B105" s="13" t="s">
        <v>110</v>
      </c>
      <c r="E105" s="81"/>
      <c r="F105" s="33"/>
    </row>
    <row r="106" spans="1:6" ht="12.75">
      <c r="A106" s="7" t="s">
        <v>73</v>
      </c>
      <c r="B106" s="5" t="s">
        <v>107</v>
      </c>
      <c r="C106" s="11" t="s">
        <v>9</v>
      </c>
      <c r="D106" s="24">
        <v>4</v>
      </c>
      <c r="E106" s="81"/>
      <c r="F106" s="19">
        <f>D106*E106</f>
        <v>0</v>
      </c>
    </row>
    <row r="107" spans="1:6" ht="12.75">
      <c r="A107" s="7" t="s">
        <v>78</v>
      </c>
      <c r="B107" s="5" t="s">
        <v>108</v>
      </c>
      <c r="C107" s="11" t="s">
        <v>9</v>
      </c>
      <c r="D107" s="24">
        <v>2</v>
      </c>
      <c r="E107" s="81"/>
      <c r="F107" s="19">
        <f>D107*E107</f>
        <v>0</v>
      </c>
    </row>
    <row r="108" spans="1:6" ht="12.75">
      <c r="A108" s="7" t="s">
        <v>79</v>
      </c>
      <c r="B108" s="5" t="s">
        <v>109</v>
      </c>
      <c r="C108" s="11" t="s">
        <v>9</v>
      </c>
      <c r="D108" s="24">
        <v>2</v>
      </c>
      <c r="E108" s="81"/>
      <c r="F108" s="19">
        <f>D108*E108</f>
        <v>0</v>
      </c>
    </row>
    <row r="109" spans="2:5" ht="5.25" customHeight="1">
      <c r="B109" s="13"/>
      <c r="E109" s="81"/>
    </row>
    <row r="110" spans="1:6" ht="28.5" customHeight="1">
      <c r="A110" s="7" t="s">
        <v>64</v>
      </c>
      <c r="B110" s="13" t="s">
        <v>111</v>
      </c>
      <c r="C110" s="11" t="s">
        <v>35</v>
      </c>
      <c r="D110" s="24">
        <v>1</v>
      </c>
      <c r="E110" s="81"/>
      <c r="F110" s="33">
        <f>D110*E110</f>
        <v>0</v>
      </c>
    </row>
    <row r="111" spans="2:6" ht="8.25" customHeight="1">
      <c r="B111" s="13"/>
      <c r="E111" s="81"/>
      <c r="F111" s="33"/>
    </row>
    <row r="112" spans="1:6" ht="40.5" customHeight="1">
      <c r="A112" s="7" t="s">
        <v>65</v>
      </c>
      <c r="B112" s="13" t="s">
        <v>142</v>
      </c>
      <c r="E112" s="81"/>
      <c r="F112" s="33"/>
    </row>
    <row r="113" spans="1:6" ht="12.75">
      <c r="A113" s="7" t="s">
        <v>73</v>
      </c>
      <c r="B113" s="5" t="s">
        <v>143</v>
      </c>
      <c r="C113" s="11" t="s">
        <v>37</v>
      </c>
      <c r="D113" s="24">
        <v>5</v>
      </c>
      <c r="E113" s="81"/>
      <c r="F113" s="19">
        <f>D113*E113</f>
        <v>0</v>
      </c>
    </row>
    <row r="114" spans="1:6" ht="12.75">
      <c r="A114" s="7" t="s">
        <v>78</v>
      </c>
      <c r="B114" s="5" t="s">
        <v>144</v>
      </c>
      <c r="C114" s="11" t="s">
        <v>37</v>
      </c>
      <c r="D114" s="24">
        <v>15</v>
      </c>
      <c r="E114" s="81"/>
      <c r="F114" s="19">
        <f>D114*E114</f>
        <v>0</v>
      </c>
    </row>
    <row r="115" spans="1:6" ht="12.75">
      <c r="A115" s="7" t="s">
        <v>79</v>
      </c>
      <c r="B115" s="5" t="s">
        <v>145</v>
      </c>
      <c r="C115" s="11" t="s">
        <v>37</v>
      </c>
      <c r="D115" s="24">
        <v>25</v>
      </c>
      <c r="E115" s="81"/>
      <c r="F115" s="19">
        <f>D115*E115</f>
        <v>0</v>
      </c>
    </row>
    <row r="116" spans="1:6" ht="12.75">
      <c r="A116" s="7" t="s">
        <v>79</v>
      </c>
      <c r="B116" s="5" t="s">
        <v>146</v>
      </c>
      <c r="C116" s="11" t="s">
        <v>37</v>
      </c>
      <c r="D116" s="24">
        <v>5</v>
      </c>
      <c r="E116" s="81"/>
      <c r="F116" s="19">
        <f>D116*E116</f>
        <v>0</v>
      </c>
    </row>
    <row r="117" spans="2:5" ht="5.25" customHeight="1">
      <c r="B117" s="13"/>
      <c r="E117" s="81"/>
    </row>
    <row r="118" spans="1:6" ht="51">
      <c r="A118" s="7" t="s">
        <v>66</v>
      </c>
      <c r="B118" s="13" t="s">
        <v>112</v>
      </c>
      <c r="C118" s="11" t="s">
        <v>35</v>
      </c>
      <c r="D118" s="24">
        <v>1</v>
      </c>
      <c r="E118" s="81"/>
      <c r="F118" s="33">
        <f>D118*E118</f>
        <v>0</v>
      </c>
    </row>
    <row r="119" spans="2:5" ht="5.25" customHeight="1">
      <c r="B119" s="13"/>
      <c r="E119" s="81"/>
    </row>
    <row r="120" spans="1:6" ht="63.75">
      <c r="A120" s="7" t="s">
        <v>67</v>
      </c>
      <c r="B120" s="13" t="s">
        <v>267</v>
      </c>
      <c r="C120" s="11" t="s">
        <v>35</v>
      </c>
      <c r="D120" s="24">
        <v>2</v>
      </c>
      <c r="E120" s="81"/>
      <c r="F120" s="33">
        <f>D120*E120</f>
        <v>0</v>
      </c>
    </row>
    <row r="121" spans="2:5" ht="11.25" customHeight="1">
      <c r="B121" s="13"/>
      <c r="E121" s="81"/>
    </row>
    <row r="122" spans="1:6" ht="12.75">
      <c r="A122" s="7" t="s">
        <v>68</v>
      </c>
      <c r="B122" s="13" t="s">
        <v>63</v>
      </c>
      <c r="C122" s="11" t="s">
        <v>35</v>
      </c>
      <c r="D122" s="24">
        <v>4</v>
      </c>
      <c r="E122" s="81"/>
      <c r="F122" s="33">
        <f>D122*E122</f>
        <v>0</v>
      </c>
    </row>
    <row r="123" spans="2:5" ht="8.25" customHeight="1">
      <c r="B123" s="13"/>
      <c r="E123" s="81"/>
    </row>
    <row r="124" spans="1:6" ht="25.5">
      <c r="A124" s="7" t="s">
        <v>69</v>
      </c>
      <c r="B124" s="13" t="s">
        <v>57</v>
      </c>
      <c r="C124" s="11" t="s">
        <v>9</v>
      </c>
      <c r="D124" s="24">
        <v>4</v>
      </c>
      <c r="E124" s="81"/>
      <c r="F124" s="33">
        <f>D124*E124</f>
        <v>0</v>
      </c>
    </row>
    <row r="125" spans="2:5" ht="11.25" customHeight="1">
      <c r="B125" s="13"/>
      <c r="E125" s="81"/>
    </row>
    <row r="126" spans="1:6" ht="25.5">
      <c r="A126" s="7" t="s">
        <v>70</v>
      </c>
      <c r="B126" s="13" t="s">
        <v>38</v>
      </c>
      <c r="C126" s="11" t="s">
        <v>9</v>
      </c>
      <c r="D126" s="24">
        <v>2</v>
      </c>
      <c r="E126" s="81"/>
      <c r="F126" s="33">
        <f>D126*E126</f>
        <v>0</v>
      </c>
    </row>
    <row r="127" spans="2:5" ht="7.5" customHeight="1">
      <c r="B127" s="13"/>
      <c r="E127" s="81"/>
    </row>
    <row r="128" spans="1:6" ht="25.5">
      <c r="A128" s="7" t="s">
        <v>130</v>
      </c>
      <c r="B128" s="13" t="s">
        <v>39</v>
      </c>
      <c r="C128" s="11" t="s">
        <v>9</v>
      </c>
      <c r="D128" s="24">
        <v>2</v>
      </c>
      <c r="E128" s="81"/>
      <c r="F128" s="33">
        <f>D128*E128</f>
        <v>0</v>
      </c>
    </row>
    <row r="129" spans="2:5" ht="5.25" customHeight="1">
      <c r="B129" s="13"/>
      <c r="E129" s="81"/>
    </row>
    <row r="130" spans="1:6" ht="14.25" customHeight="1">
      <c r="A130" s="7" t="s">
        <v>131</v>
      </c>
      <c r="B130" s="13" t="s">
        <v>58</v>
      </c>
      <c r="C130" s="11" t="s">
        <v>9</v>
      </c>
      <c r="D130" s="24">
        <v>4</v>
      </c>
      <c r="E130" s="81"/>
      <c r="F130" s="33">
        <f>D130*E130</f>
        <v>0</v>
      </c>
    </row>
    <row r="131" spans="2:5" ht="6" customHeight="1">
      <c r="B131" s="13"/>
      <c r="E131" s="81"/>
    </row>
    <row r="132" spans="1:6" ht="14.25" customHeight="1">
      <c r="A132" s="7" t="s">
        <v>132</v>
      </c>
      <c r="B132" s="13" t="s">
        <v>44</v>
      </c>
      <c r="C132" s="11" t="s">
        <v>9</v>
      </c>
      <c r="D132" s="24">
        <v>20</v>
      </c>
      <c r="E132" s="81"/>
      <c r="F132" s="33">
        <f>D132*E132</f>
        <v>0</v>
      </c>
    </row>
    <row r="133" spans="2:5" ht="7.5" customHeight="1">
      <c r="B133" s="13"/>
      <c r="E133" s="81"/>
    </row>
    <row r="134" spans="1:6" ht="12.75">
      <c r="A134" s="7" t="s">
        <v>133</v>
      </c>
      <c r="B134" s="13" t="s">
        <v>40</v>
      </c>
      <c r="C134" s="11" t="s">
        <v>9</v>
      </c>
      <c r="D134" s="24">
        <v>2</v>
      </c>
      <c r="E134" s="81"/>
      <c r="F134" s="33">
        <f>D134*E134</f>
        <v>0</v>
      </c>
    </row>
    <row r="135" spans="2:5" ht="5.25" customHeight="1">
      <c r="B135" s="13"/>
      <c r="E135" s="81"/>
    </row>
    <row r="136" spans="1:6" ht="12.75">
      <c r="A136" s="7" t="s">
        <v>134</v>
      </c>
      <c r="B136" s="13" t="s">
        <v>41</v>
      </c>
      <c r="C136" s="11" t="s">
        <v>9</v>
      </c>
      <c r="D136" s="24">
        <v>3</v>
      </c>
      <c r="E136" s="81"/>
      <c r="F136" s="33">
        <f>D136*E136</f>
        <v>0</v>
      </c>
    </row>
    <row r="137" spans="2:5" ht="7.5" customHeight="1">
      <c r="B137" s="13"/>
      <c r="E137" s="81"/>
    </row>
    <row r="138" spans="1:6" ht="12.75">
      <c r="A138" s="7" t="s">
        <v>135</v>
      </c>
      <c r="B138" s="13" t="s">
        <v>42</v>
      </c>
      <c r="C138" s="11" t="s">
        <v>9</v>
      </c>
      <c r="D138" s="24">
        <v>6</v>
      </c>
      <c r="E138" s="81"/>
      <c r="F138" s="33">
        <f>D138*E138</f>
        <v>0</v>
      </c>
    </row>
    <row r="139" spans="2:6" ht="6.75" customHeight="1">
      <c r="B139" s="13"/>
      <c r="E139" s="81"/>
      <c r="F139" s="33"/>
    </row>
    <row r="140" spans="1:6" ht="12.75">
      <c r="A140" s="7" t="s">
        <v>136</v>
      </c>
      <c r="B140" s="13" t="s">
        <v>113</v>
      </c>
      <c r="C140" s="11" t="s">
        <v>35</v>
      </c>
      <c r="D140" s="24">
        <v>2</v>
      </c>
      <c r="E140" s="81"/>
      <c r="F140" s="33">
        <f>D140*E140</f>
        <v>0</v>
      </c>
    </row>
    <row r="141" spans="2:5" ht="6.75" customHeight="1">
      <c r="B141" s="13"/>
      <c r="E141" s="81"/>
    </row>
    <row r="142" spans="1:6" ht="12.75">
      <c r="A142" s="7" t="s">
        <v>137</v>
      </c>
      <c r="B142" s="13" t="s">
        <v>114</v>
      </c>
      <c r="C142" s="11" t="s">
        <v>9</v>
      </c>
      <c r="D142" s="24">
        <v>2</v>
      </c>
      <c r="E142" s="81"/>
      <c r="F142" s="33">
        <f>D142*E142</f>
        <v>0</v>
      </c>
    </row>
    <row r="143" spans="2:5" ht="7.5" customHeight="1">
      <c r="B143" s="13"/>
      <c r="E143" s="81"/>
    </row>
    <row r="144" spans="1:6" ht="12.75">
      <c r="A144" s="7" t="s">
        <v>138</v>
      </c>
      <c r="B144" s="13" t="s">
        <v>115</v>
      </c>
      <c r="C144" s="11" t="s">
        <v>9</v>
      </c>
      <c r="D144" s="24">
        <v>1</v>
      </c>
      <c r="E144" s="81"/>
      <c r="F144" s="33">
        <f>D144*E144</f>
        <v>0</v>
      </c>
    </row>
    <row r="145" spans="2:5" ht="5.25" customHeight="1">
      <c r="B145" s="13"/>
      <c r="E145" s="81"/>
    </row>
    <row r="146" spans="1:6" ht="39.75" customHeight="1">
      <c r="A146" s="7" t="s">
        <v>139</v>
      </c>
      <c r="B146" s="13" t="s">
        <v>59</v>
      </c>
      <c r="C146" s="11" t="s">
        <v>9</v>
      </c>
      <c r="D146" s="24">
        <v>2</v>
      </c>
      <c r="E146" s="81"/>
      <c r="F146" s="33">
        <f>D146*E146</f>
        <v>0</v>
      </c>
    </row>
    <row r="147" spans="2:6" ht="6.75" customHeight="1">
      <c r="B147" s="13"/>
      <c r="E147" s="81"/>
      <c r="F147" s="33"/>
    </row>
    <row r="148" spans="1:6" s="23" customFormat="1" ht="12.75">
      <c r="A148" s="21" t="s">
        <v>140</v>
      </c>
      <c r="B148" s="10" t="s">
        <v>71</v>
      </c>
      <c r="C148" s="22" t="s">
        <v>9</v>
      </c>
      <c r="D148" s="23">
        <v>5</v>
      </c>
      <c r="E148" s="81"/>
      <c r="F148" s="24">
        <f>D148*E148</f>
        <v>0</v>
      </c>
    </row>
    <row r="149" ht="6" customHeight="1">
      <c r="E149" s="81"/>
    </row>
    <row r="150" spans="1:6" ht="16.5" customHeight="1">
      <c r="A150" s="7" t="s">
        <v>147</v>
      </c>
      <c r="B150" s="10" t="s">
        <v>148</v>
      </c>
      <c r="C150" s="11" t="s">
        <v>9</v>
      </c>
      <c r="D150" s="24">
        <v>1</v>
      </c>
      <c r="E150" s="81"/>
      <c r="F150" s="33">
        <f>D150*E150</f>
        <v>0</v>
      </c>
    </row>
    <row r="151" spans="2:5" ht="12.75">
      <c r="B151" s="13"/>
      <c r="E151" s="81"/>
    </row>
    <row r="152" spans="1:6" ht="12.75">
      <c r="A152" s="28" t="s">
        <v>21</v>
      </c>
      <c r="B152" s="16" t="s">
        <v>49</v>
      </c>
      <c r="C152" s="17"/>
      <c r="D152" s="40"/>
      <c r="E152" s="82"/>
      <c r="F152" s="27">
        <f>SUM(F89:F150)</f>
        <v>0</v>
      </c>
    </row>
    <row r="153" spans="2:5" ht="12.75">
      <c r="B153" s="13"/>
      <c r="E153" s="81"/>
    </row>
    <row r="154" ht="12.75">
      <c r="E154" s="81"/>
    </row>
    <row r="155" spans="1:5" ht="12.75">
      <c r="A155" s="8" t="s">
        <v>22</v>
      </c>
      <c r="B155" s="6" t="s">
        <v>7</v>
      </c>
      <c r="E155" s="81"/>
    </row>
    <row r="156" ht="9" customHeight="1">
      <c r="E156" s="81"/>
    </row>
    <row r="157" spans="1:5" ht="27" customHeight="1">
      <c r="A157" s="7" t="s">
        <v>1</v>
      </c>
      <c r="B157" s="10" t="s">
        <v>116</v>
      </c>
      <c r="E157" s="81"/>
    </row>
    <row r="158" spans="1:6" ht="12.75">
      <c r="A158" s="7" t="s">
        <v>73</v>
      </c>
      <c r="B158" s="3" t="s">
        <v>117</v>
      </c>
      <c r="C158" s="11" t="s">
        <v>9</v>
      </c>
      <c r="D158" s="24">
        <v>2</v>
      </c>
      <c r="E158" s="81"/>
      <c r="F158" s="33">
        <f>D158*E158</f>
        <v>0</v>
      </c>
    </row>
    <row r="159" spans="1:6" ht="25.5">
      <c r="A159" s="7" t="s">
        <v>78</v>
      </c>
      <c r="B159" s="3" t="s">
        <v>60</v>
      </c>
      <c r="C159" s="11" t="s">
        <v>9</v>
      </c>
      <c r="D159" s="24">
        <v>2</v>
      </c>
      <c r="E159" s="81"/>
      <c r="F159" s="33">
        <f>D159*E159</f>
        <v>0</v>
      </c>
    </row>
    <row r="160" ht="8.25" customHeight="1">
      <c r="E160" s="81"/>
    </row>
    <row r="161" spans="1:6" ht="38.25" customHeight="1">
      <c r="A161" s="7" t="s">
        <v>2</v>
      </c>
      <c r="B161" s="10" t="s">
        <v>149</v>
      </c>
      <c r="C161" s="11" t="s">
        <v>9</v>
      </c>
      <c r="D161" s="24">
        <v>8</v>
      </c>
      <c r="E161" s="81"/>
      <c r="F161" s="33">
        <f>D161*E161</f>
        <v>0</v>
      </c>
    </row>
    <row r="162" spans="2:6" ht="8.25" customHeight="1">
      <c r="B162" s="10"/>
      <c r="E162" s="81"/>
      <c r="F162" s="33"/>
    </row>
    <row r="163" spans="1:6" ht="27.75" customHeight="1">
      <c r="A163" s="7" t="s">
        <v>3</v>
      </c>
      <c r="B163" s="3" t="s">
        <v>61</v>
      </c>
      <c r="C163" s="11" t="s">
        <v>9</v>
      </c>
      <c r="D163" s="24">
        <v>1</v>
      </c>
      <c r="E163" s="81"/>
      <c r="F163" s="33">
        <f>D163*E163</f>
        <v>0</v>
      </c>
    </row>
    <row r="164" ht="5.25" customHeight="1">
      <c r="E164" s="81"/>
    </row>
    <row r="165" spans="1:6" ht="51">
      <c r="A165" s="7" t="s">
        <v>4</v>
      </c>
      <c r="B165" s="3" t="s">
        <v>268</v>
      </c>
      <c r="C165" s="11" t="s">
        <v>9</v>
      </c>
      <c r="D165" s="24">
        <v>2</v>
      </c>
      <c r="E165" s="81"/>
      <c r="F165" s="33">
        <f>D165*E165</f>
        <v>0</v>
      </c>
    </row>
    <row r="166" ht="12.75">
      <c r="E166" s="81"/>
    </row>
    <row r="167" spans="1:6" ht="12.75">
      <c r="A167" s="28" t="s">
        <v>22</v>
      </c>
      <c r="B167" s="16" t="s">
        <v>50</v>
      </c>
      <c r="C167" s="29"/>
      <c r="D167" s="36"/>
      <c r="E167" s="83"/>
      <c r="F167" s="27">
        <f>SUM(F158:F165)</f>
        <v>0</v>
      </c>
    </row>
    <row r="168" ht="9.75" customHeight="1">
      <c r="E168" s="81"/>
    </row>
    <row r="169" ht="9" customHeight="1">
      <c r="E169" s="81"/>
    </row>
    <row r="170" spans="1:6" s="47" customFormat="1" ht="12.75">
      <c r="A170" s="42" t="s">
        <v>23</v>
      </c>
      <c r="B170" s="43" t="s">
        <v>8</v>
      </c>
      <c r="C170" s="44"/>
      <c r="D170" s="45"/>
      <c r="E170" s="84"/>
      <c r="F170" s="46"/>
    </row>
    <row r="171" spans="1:6" s="47" customFormat="1" ht="9.75" customHeight="1">
      <c r="A171" s="48"/>
      <c r="B171" s="5"/>
      <c r="C171" s="44"/>
      <c r="D171" s="45"/>
      <c r="E171" s="84"/>
      <c r="F171" s="46"/>
    </row>
    <row r="172" spans="1:6" s="51" customFormat="1" ht="37.5" customHeight="1">
      <c r="A172" s="49" t="s">
        <v>1</v>
      </c>
      <c r="B172" s="5" t="s">
        <v>151</v>
      </c>
      <c r="C172" s="44" t="s">
        <v>152</v>
      </c>
      <c r="D172" s="45">
        <v>1</v>
      </c>
      <c r="E172" s="84"/>
      <c r="F172" s="50">
        <f>D172*E172</f>
        <v>0</v>
      </c>
    </row>
    <row r="173" spans="1:6" s="51" customFormat="1" ht="8.25" customHeight="1">
      <c r="A173" s="49"/>
      <c r="B173" s="52"/>
      <c r="C173" s="53"/>
      <c r="D173" s="45"/>
      <c r="E173" s="84"/>
      <c r="F173" s="45"/>
    </row>
    <row r="174" spans="1:6" s="59" customFormat="1" ht="15" customHeight="1">
      <c r="A174" s="54" t="s">
        <v>2</v>
      </c>
      <c r="B174" s="55" t="s">
        <v>157</v>
      </c>
      <c r="C174" s="56" t="s">
        <v>9</v>
      </c>
      <c r="D174" s="57">
        <v>1</v>
      </c>
      <c r="E174" s="85"/>
      <c r="F174" s="58">
        <f>D174*E174</f>
        <v>0</v>
      </c>
    </row>
    <row r="175" spans="1:6" s="51" customFormat="1" ht="7.5" customHeight="1">
      <c r="A175" s="49"/>
      <c r="B175" s="52"/>
      <c r="C175" s="53"/>
      <c r="D175" s="45"/>
      <c r="E175" s="84"/>
      <c r="F175" s="45"/>
    </row>
    <row r="176" spans="1:6" s="51" customFormat="1" ht="27.75">
      <c r="A176" s="49" t="s">
        <v>3</v>
      </c>
      <c r="B176" s="5" t="s">
        <v>178</v>
      </c>
      <c r="C176" s="44" t="s">
        <v>153</v>
      </c>
      <c r="D176" s="60">
        <v>10</v>
      </c>
      <c r="E176" s="86"/>
      <c r="F176" s="61">
        <f>D176*E176</f>
        <v>0</v>
      </c>
    </row>
    <row r="177" spans="1:6" s="51" customFormat="1" ht="6" customHeight="1">
      <c r="A177" s="49"/>
      <c r="B177" s="52"/>
      <c r="C177" s="53"/>
      <c r="D177" s="45"/>
      <c r="E177" s="84"/>
      <c r="F177" s="45"/>
    </row>
    <row r="178" spans="1:6" s="51" customFormat="1" ht="27.75">
      <c r="A178" s="49" t="s">
        <v>4</v>
      </c>
      <c r="B178" s="5" t="s">
        <v>179</v>
      </c>
      <c r="C178" s="44" t="s">
        <v>153</v>
      </c>
      <c r="D178" s="60">
        <v>50</v>
      </c>
      <c r="E178" s="86"/>
      <c r="F178" s="61">
        <f>D178*E178</f>
        <v>0</v>
      </c>
    </row>
    <row r="179" spans="1:6" s="51" customFormat="1" ht="6.75" customHeight="1">
      <c r="A179" s="49"/>
      <c r="B179" s="5"/>
      <c r="C179" s="44"/>
      <c r="D179" s="60"/>
      <c r="E179" s="86"/>
      <c r="F179" s="61"/>
    </row>
    <row r="180" spans="1:6" s="51" customFormat="1" ht="27.75">
      <c r="A180" s="49" t="s">
        <v>14</v>
      </c>
      <c r="B180" s="5" t="s">
        <v>180</v>
      </c>
      <c r="C180" s="44" t="s">
        <v>153</v>
      </c>
      <c r="D180" s="60">
        <v>300</v>
      </c>
      <c r="E180" s="86"/>
      <c r="F180" s="61">
        <f>D180*E180</f>
        <v>0</v>
      </c>
    </row>
    <row r="181" spans="1:6" s="51" customFormat="1" ht="7.5" customHeight="1">
      <c r="A181" s="49"/>
      <c r="B181" s="5"/>
      <c r="C181" s="44"/>
      <c r="D181" s="60"/>
      <c r="E181" s="86"/>
      <c r="F181" s="61"/>
    </row>
    <row r="182" spans="1:6" s="51" customFormat="1" ht="27.75">
      <c r="A182" s="49" t="s">
        <v>15</v>
      </c>
      <c r="B182" s="5" t="s">
        <v>181</v>
      </c>
      <c r="C182" s="44" t="s">
        <v>153</v>
      </c>
      <c r="D182" s="60">
        <v>80</v>
      </c>
      <c r="E182" s="86"/>
      <c r="F182" s="61">
        <f>D182*E182</f>
        <v>0</v>
      </c>
    </row>
    <row r="183" spans="1:6" s="51" customFormat="1" ht="9" customHeight="1">
      <c r="A183" s="49"/>
      <c r="B183" s="5"/>
      <c r="C183" s="44"/>
      <c r="D183" s="60"/>
      <c r="E183" s="86"/>
      <c r="F183" s="61"/>
    </row>
    <row r="184" spans="1:6" s="51" customFormat="1" ht="29.25" customHeight="1">
      <c r="A184" s="49" t="s">
        <v>17</v>
      </c>
      <c r="B184" s="62" t="s">
        <v>182</v>
      </c>
      <c r="C184" s="44" t="s">
        <v>153</v>
      </c>
      <c r="D184" s="60">
        <v>180</v>
      </c>
      <c r="E184" s="86"/>
      <c r="F184" s="61">
        <f>D184*E184</f>
        <v>0</v>
      </c>
    </row>
    <row r="185" spans="1:6" s="51" customFormat="1" ht="9.75" customHeight="1">
      <c r="A185" s="49"/>
      <c r="B185" s="5"/>
      <c r="C185" s="44"/>
      <c r="D185" s="60"/>
      <c r="E185" s="86"/>
      <c r="F185" s="61"/>
    </row>
    <row r="186" spans="1:6" s="59" customFormat="1" ht="13.5" customHeight="1">
      <c r="A186" s="54" t="s">
        <v>64</v>
      </c>
      <c r="B186" s="55" t="s">
        <v>183</v>
      </c>
      <c r="C186" s="56" t="s">
        <v>153</v>
      </c>
      <c r="D186" s="57">
        <v>70</v>
      </c>
      <c r="E186" s="85"/>
      <c r="F186" s="58">
        <f>D186*E186</f>
        <v>0</v>
      </c>
    </row>
    <row r="187" spans="1:6" s="59" customFormat="1" ht="7.5" customHeight="1">
      <c r="A187" s="54"/>
      <c r="B187" s="55"/>
      <c r="C187" s="56"/>
      <c r="D187" s="57"/>
      <c r="E187" s="85"/>
      <c r="F187" s="58"/>
    </row>
    <row r="188" spans="1:6" s="59" customFormat="1" ht="13.5" customHeight="1">
      <c r="A188" s="54" t="s">
        <v>65</v>
      </c>
      <c r="B188" s="55" t="s">
        <v>184</v>
      </c>
      <c r="C188" s="56" t="s">
        <v>153</v>
      </c>
      <c r="D188" s="57">
        <f>D184+50</f>
        <v>230</v>
      </c>
      <c r="E188" s="85"/>
      <c r="F188" s="58">
        <f>D188*E188</f>
        <v>0</v>
      </c>
    </row>
    <row r="189" spans="1:6" s="59" customFormat="1" ht="9" customHeight="1">
      <c r="A189" s="54"/>
      <c r="B189" s="55"/>
      <c r="C189" s="56"/>
      <c r="D189" s="57"/>
      <c r="E189" s="85"/>
      <c r="F189" s="58"/>
    </row>
    <row r="190" spans="1:6" s="59" customFormat="1" ht="13.5" customHeight="1">
      <c r="A190" s="54" t="s">
        <v>66</v>
      </c>
      <c r="B190" s="55" t="s">
        <v>185</v>
      </c>
      <c r="C190" s="56" t="s">
        <v>153</v>
      </c>
      <c r="D190" s="57">
        <f>+D180+D182+50</f>
        <v>430</v>
      </c>
      <c r="E190" s="85"/>
      <c r="F190" s="58">
        <f>D190*E190</f>
        <v>0</v>
      </c>
    </row>
    <row r="191" spans="1:6" s="59" customFormat="1" ht="8.25" customHeight="1">
      <c r="A191" s="54"/>
      <c r="B191" s="55"/>
      <c r="C191" s="56"/>
      <c r="D191" s="57"/>
      <c r="E191" s="85"/>
      <c r="F191" s="58"/>
    </row>
    <row r="192" spans="1:6" s="59" customFormat="1" ht="13.5" customHeight="1">
      <c r="A192" s="54" t="s">
        <v>67</v>
      </c>
      <c r="B192" s="55" t="s">
        <v>186</v>
      </c>
      <c r="C192" s="56" t="s">
        <v>153</v>
      </c>
      <c r="D192" s="57">
        <f>D178+20</f>
        <v>70</v>
      </c>
      <c r="E192" s="85"/>
      <c r="F192" s="58">
        <f>D192*E192</f>
        <v>0</v>
      </c>
    </row>
    <row r="193" spans="1:6" s="59" customFormat="1" ht="7.5" customHeight="1">
      <c r="A193" s="54"/>
      <c r="B193" s="55"/>
      <c r="C193" s="56"/>
      <c r="D193" s="57"/>
      <c r="E193" s="85"/>
      <c r="F193" s="58"/>
    </row>
    <row r="194" spans="1:6" s="59" customFormat="1" ht="13.5" customHeight="1">
      <c r="A194" s="54" t="s">
        <v>68</v>
      </c>
      <c r="B194" s="55" t="s">
        <v>187</v>
      </c>
      <c r="C194" s="56" t="s">
        <v>153</v>
      </c>
      <c r="D194" s="57">
        <f>D176+20</f>
        <v>30</v>
      </c>
      <c r="E194" s="85"/>
      <c r="F194" s="58">
        <f>D194*E194</f>
        <v>0</v>
      </c>
    </row>
    <row r="195" spans="1:6" s="59" customFormat="1" ht="8.25" customHeight="1">
      <c r="A195" s="54"/>
      <c r="B195" s="55"/>
      <c r="C195" s="56"/>
      <c r="D195" s="57"/>
      <c r="E195" s="85"/>
      <c r="F195" s="58"/>
    </row>
    <row r="196" spans="1:6" s="59" customFormat="1" ht="24.75" customHeight="1">
      <c r="A196" s="49" t="s">
        <v>69</v>
      </c>
      <c r="B196" s="55" t="s">
        <v>154</v>
      </c>
      <c r="C196" s="44" t="s">
        <v>9</v>
      </c>
      <c r="D196" s="60">
        <v>4</v>
      </c>
      <c r="E196" s="86"/>
      <c r="F196" s="61">
        <f>D196*E196</f>
        <v>0</v>
      </c>
    </row>
    <row r="197" spans="1:6" s="59" customFormat="1" ht="9" customHeight="1">
      <c r="A197" s="54"/>
      <c r="B197" s="55"/>
      <c r="C197" s="56"/>
      <c r="D197" s="57"/>
      <c r="E197" s="85"/>
      <c r="F197" s="58"/>
    </row>
    <row r="198" spans="1:5" s="59" customFormat="1" ht="39.75" customHeight="1">
      <c r="A198" s="49" t="s">
        <v>70</v>
      </c>
      <c r="B198" s="55" t="s">
        <v>155</v>
      </c>
      <c r="E198" s="87"/>
    </row>
    <row r="199" spans="1:6" s="59" customFormat="1" ht="13.5" customHeight="1">
      <c r="A199" s="49"/>
      <c r="B199" s="55" t="s">
        <v>188</v>
      </c>
      <c r="C199" s="44" t="s">
        <v>9</v>
      </c>
      <c r="D199" s="60">
        <v>20</v>
      </c>
      <c r="E199" s="86"/>
      <c r="F199" s="61">
        <f aca="true" t="shared" si="0" ref="F199:F206">D199*E199</f>
        <v>0</v>
      </c>
    </row>
    <row r="200" spans="1:6" s="59" customFormat="1" ht="13.5" customHeight="1">
      <c r="A200" s="49"/>
      <c r="B200" s="55" t="s">
        <v>158</v>
      </c>
      <c r="C200" s="44" t="s">
        <v>9</v>
      </c>
      <c r="D200" s="60">
        <v>5</v>
      </c>
      <c r="E200" s="86"/>
      <c r="F200" s="61">
        <f t="shared" si="0"/>
        <v>0</v>
      </c>
    </row>
    <row r="201" spans="1:6" s="59" customFormat="1" ht="13.5" customHeight="1">
      <c r="A201" s="49"/>
      <c r="B201" s="55" t="s">
        <v>159</v>
      </c>
      <c r="C201" s="44" t="s">
        <v>9</v>
      </c>
      <c r="D201" s="60">
        <v>4</v>
      </c>
      <c r="E201" s="86"/>
      <c r="F201" s="61">
        <f t="shared" si="0"/>
        <v>0</v>
      </c>
    </row>
    <row r="202" spans="1:6" s="59" customFormat="1" ht="13.5" customHeight="1">
      <c r="A202" s="49"/>
      <c r="B202" s="55" t="s">
        <v>160</v>
      </c>
      <c r="C202" s="44" t="s">
        <v>9</v>
      </c>
      <c r="D202" s="60">
        <v>12</v>
      </c>
      <c r="E202" s="86"/>
      <c r="F202" s="61">
        <f t="shared" si="0"/>
        <v>0</v>
      </c>
    </row>
    <row r="203" spans="1:6" s="59" customFormat="1" ht="13.5" customHeight="1">
      <c r="A203" s="54"/>
      <c r="B203" s="55" t="s">
        <v>161</v>
      </c>
      <c r="C203" s="44" t="s">
        <v>9</v>
      </c>
      <c r="D203" s="60">
        <v>6</v>
      </c>
      <c r="E203" s="86"/>
      <c r="F203" s="61">
        <f t="shared" si="0"/>
        <v>0</v>
      </c>
    </row>
    <row r="204" spans="2:6" s="59" customFormat="1" ht="13.5" customHeight="1">
      <c r="B204" s="55" t="s">
        <v>162</v>
      </c>
      <c r="C204" s="44" t="s">
        <v>9</v>
      </c>
      <c r="D204" s="60">
        <v>1</v>
      </c>
      <c r="E204" s="86"/>
      <c r="F204" s="61">
        <f t="shared" si="0"/>
        <v>0</v>
      </c>
    </row>
    <row r="205" spans="2:6" s="59" customFormat="1" ht="13.5" customHeight="1">
      <c r="B205" s="55" t="s">
        <v>163</v>
      </c>
      <c r="C205" s="44" t="s">
        <v>9</v>
      </c>
      <c r="D205" s="60">
        <v>2</v>
      </c>
      <c r="E205" s="86"/>
      <c r="F205" s="61">
        <f t="shared" si="0"/>
        <v>0</v>
      </c>
    </row>
    <row r="206" spans="2:6" s="59" customFormat="1" ht="13.5" customHeight="1">
      <c r="B206" s="55" t="s">
        <v>164</v>
      </c>
      <c r="C206" s="44" t="s">
        <v>9</v>
      </c>
      <c r="D206" s="60">
        <v>2</v>
      </c>
      <c r="E206" s="86"/>
      <c r="F206" s="61">
        <f t="shared" si="0"/>
        <v>0</v>
      </c>
    </row>
    <row r="207" spans="2:6" s="59" customFormat="1" ht="13.5" customHeight="1">
      <c r="B207" s="55"/>
      <c r="C207" s="56"/>
      <c r="D207" s="57"/>
      <c r="E207" s="85"/>
      <c r="F207" s="58"/>
    </row>
    <row r="208" spans="1:6" s="59" customFormat="1" ht="27" customHeight="1">
      <c r="A208" s="49" t="s">
        <v>130</v>
      </c>
      <c r="B208" s="55" t="s">
        <v>156</v>
      </c>
      <c r="C208" s="44"/>
      <c r="D208" s="60"/>
      <c r="E208" s="86"/>
      <c r="F208" s="61"/>
    </row>
    <row r="209" spans="1:6" s="59" customFormat="1" ht="13.5" customHeight="1">
      <c r="A209" s="54"/>
      <c r="B209" s="63" t="s">
        <v>189</v>
      </c>
      <c r="C209" s="44" t="s">
        <v>9</v>
      </c>
      <c r="D209" s="60">
        <v>1</v>
      </c>
      <c r="E209" s="86"/>
      <c r="F209" s="61"/>
    </row>
    <row r="210" spans="2:6" s="59" customFormat="1" ht="13.5" customHeight="1">
      <c r="B210" s="55" t="s">
        <v>165</v>
      </c>
      <c r="C210" s="44" t="s">
        <v>9</v>
      </c>
      <c r="D210" s="60">
        <v>2</v>
      </c>
      <c r="E210" s="86"/>
      <c r="F210" s="61"/>
    </row>
    <row r="211" spans="1:6" s="59" customFormat="1" ht="13.5" customHeight="1">
      <c r="A211" s="54"/>
      <c r="B211" s="55" t="s">
        <v>166</v>
      </c>
      <c r="C211" s="44" t="s">
        <v>9</v>
      </c>
      <c r="D211" s="60">
        <v>1</v>
      </c>
      <c r="E211" s="86"/>
      <c r="F211" s="61"/>
    </row>
    <row r="212" spans="1:6" s="59" customFormat="1" ht="13.5" customHeight="1">
      <c r="A212" s="54"/>
      <c r="B212" s="55" t="s">
        <v>167</v>
      </c>
      <c r="C212" s="44" t="s">
        <v>9</v>
      </c>
      <c r="D212" s="60">
        <v>18</v>
      </c>
      <c r="E212" s="86"/>
      <c r="F212" s="61"/>
    </row>
    <row r="213" spans="2:6" s="59" customFormat="1" ht="13.5" customHeight="1">
      <c r="B213" s="55" t="s">
        <v>168</v>
      </c>
      <c r="C213" s="44" t="s">
        <v>9</v>
      </c>
      <c r="D213" s="60">
        <v>6</v>
      </c>
      <c r="E213" s="86"/>
      <c r="F213" s="61"/>
    </row>
    <row r="214" spans="1:6" s="59" customFormat="1" ht="13.5" customHeight="1">
      <c r="A214" s="54"/>
      <c r="B214" s="55" t="s">
        <v>169</v>
      </c>
      <c r="C214" s="44" t="s">
        <v>9</v>
      </c>
      <c r="D214" s="60">
        <v>2</v>
      </c>
      <c r="E214" s="86"/>
      <c r="F214" s="61"/>
    </row>
    <row r="215" spans="2:6" s="59" customFormat="1" ht="13.5" customHeight="1">
      <c r="B215" s="55" t="s">
        <v>170</v>
      </c>
      <c r="C215" s="44" t="s">
        <v>9</v>
      </c>
      <c r="D215" s="60">
        <v>1</v>
      </c>
      <c r="E215" s="86"/>
      <c r="F215" s="61"/>
    </row>
    <row r="216" spans="1:6" s="59" customFormat="1" ht="13.5" customHeight="1">
      <c r="A216" s="54"/>
      <c r="B216" s="55" t="s">
        <v>171</v>
      </c>
      <c r="C216" s="56" t="s">
        <v>152</v>
      </c>
      <c r="D216" s="57">
        <v>1</v>
      </c>
      <c r="E216" s="85"/>
      <c r="F216" s="61">
        <f>D216*E216</f>
        <v>0</v>
      </c>
    </row>
    <row r="217" spans="1:6" s="59" customFormat="1" ht="13.5" customHeight="1">
      <c r="A217" s="54"/>
      <c r="B217" s="55"/>
      <c r="C217" s="56"/>
      <c r="D217" s="57"/>
      <c r="E217" s="85"/>
      <c r="F217" s="58"/>
    </row>
    <row r="218" spans="1:6" s="59" customFormat="1" ht="38.25" customHeight="1">
      <c r="A218" s="49" t="s">
        <v>131</v>
      </c>
      <c r="B218" s="55" t="s">
        <v>269</v>
      </c>
      <c r="C218" s="56"/>
      <c r="D218" s="57"/>
      <c r="E218" s="85"/>
      <c r="F218" s="58"/>
    </row>
    <row r="219" spans="1:6" s="59" customFormat="1" ht="13.5" customHeight="1">
      <c r="A219" s="54"/>
      <c r="B219" s="55" t="s">
        <v>172</v>
      </c>
      <c r="C219" s="56" t="s">
        <v>9</v>
      </c>
      <c r="D219" s="57">
        <v>12</v>
      </c>
      <c r="E219" s="85"/>
      <c r="F219" s="61">
        <f>D219*E219</f>
        <v>0</v>
      </c>
    </row>
    <row r="220" spans="1:6" s="59" customFormat="1" ht="13.5" customHeight="1">
      <c r="A220" s="54"/>
      <c r="B220" s="55" t="s">
        <v>173</v>
      </c>
      <c r="C220" s="56" t="s">
        <v>9</v>
      </c>
      <c r="D220" s="57">
        <v>12</v>
      </c>
      <c r="E220" s="85"/>
      <c r="F220" s="61">
        <f>D220*E220</f>
        <v>0</v>
      </c>
    </row>
    <row r="221" spans="1:6" s="59" customFormat="1" ht="13.5" customHeight="1">
      <c r="A221" s="54"/>
      <c r="B221" s="55"/>
      <c r="C221" s="56"/>
      <c r="D221" s="57"/>
      <c r="E221" s="85"/>
      <c r="F221" s="58"/>
    </row>
    <row r="222" spans="1:6" s="59" customFormat="1" ht="13.5" customHeight="1">
      <c r="A222" s="54"/>
      <c r="B222" s="55"/>
      <c r="C222" s="56"/>
      <c r="D222" s="57"/>
      <c r="E222" s="85"/>
      <c r="F222" s="58"/>
    </row>
    <row r="223" spans="1:6" s="59" customFormat="1" ht="13.5" customHeight="1">
      <c r="A223" s="54"/>
      <c r="B223" s="55"/>
      <c r="C223" s="56"/>
      <c r="D223" s="57"/>
      <c r="E223" s="85"/>
      <c r="F223" s="58"/>
    </row>
    <row r="224" spans="1:6" s="59" customFormat="1" ht="13.5" customHeight="1">
      <c r="A224" s="54"/>
      <c r="B224" s="55"/>
      <c r="C224" s="56"/>
      <c r="D224" s="57"/>
      <c r="E224" s="85"/>
      <c r="F224" s="58"/>
    </row>
    <row r="225" spans="1:6" s="59" customFormat="1" ht="13.5" customHeight="1">
      <c r="A225" s="54"/>
      <c r="B225" s="55"/>
      <c r="C225" s="56"/>
      <c r="D225" s="57"/>
      <c r="E225" s="85"/>
      <c r="F225" s="58"/>
    </row>
    <row r="226" spans="1:6" s="59" customFormat="1" ht="13.5" customHeight="1">
      <c r="A226" s="54"/>
      <c r="B226" s="55"/>
      <c r="C226" s="56"/>
      <c r="D226" s="57"/>
      <c r="E226" s="85"/>
      <c r="F226" s="58"/>
    </row>
    <row r="227" spans="1:6" s="59" customFormat="1" ht="13.5" customHeight="1">
      <c r="A227" s="54"/>
      <c r="B227" s="55"/>
      <c r="C227" s="56"/>
      <c r="D227" s="57"/>
      <c r="E227" s="85"/>
      <c r="F227" s="58"/>
    </row>
    <row r="228" spans="1:6" s="59" customFormat="1" ht="39.75" customHeight="1">
      <c r="A228" s="49" t="s">
        <v>132</v>
      </c>
      <c r="B228" s="55" t="s">
        <v>270</v>
      </c>
      <c r="C228" s="56"/>
      <c r="D228" s="57"/>
      <c r="E228" s="85"/>
      <c r="F228" s="58"/>
    </row>
    <row r="229" spans="1:6" s="59" customFormat="1" ht="13.5" customHeight="1">
      <c r="A229" s="54"/>
      <c r="B229" s="55" t="s">
        <v>172</v>
      </c>
      <c r="C229" s="56" t="s">
        <v>9</v>
      </c>
      <c r="D229" s="57">
        <v>16</v>
      </c>
      <c r="E229" s="85"/>
      <c r="F229" s="61">
        <f>D229*E229</f>
        <v>0</v>
      </c>
    </row>
    <row r="230" spans="1:6" s="59" customFormat="1" ht="13.5" customHeight="1">
      <c r="A230" s="54"/>
      <c r="B230" s="55" t="s">
        <v>173</v>
      </c>
      <c r="C230" s="56" t="s">
        <v>9</v>
      </c>
      <c r="D230" s="57">
        <v>16</v>
      </c>
      <c r="E230" s="85"/>
      <c r="F230" s="61">
        <f>D230*E230</f>
        <v>0</v>
      </c>
    </row>
    <row r="231" spans="1:6" s="59" customFormat="1" ht="13.5" customHeight="1">
      <c r="A231" s="54"/>
      <c r="B231" s="55"/>
      <c r="C231" s="56"/>
      <c r="D231" s="57"/>
      <c r="E231" s="85"/>
      <c r="F231" s="58"/>
    </row>
    <row r="232" spans="1:6" s="59" customFormat="1" ht="13.5" customHeight="1">
      <c r="A232" s="54"/>
      <c r="B232" s="55"/>
      <c r="C232" s="56"/>
      <c r="D232" s="57"/>
      <c r="E232" s="85"/>
      <c r="F232" s="58"/>
    </row>
    <row r="233" spans="1:6" s="59" customFormat="1" ht="13.5" customHeight="1">
      <c r="A233" s="54"/>
      <c r="B233" s="55"/>
      <c r="C233" s="56"/>
      <c r="D233" s="57"/>
      <c r="E233" s="85"/>
      <c r="F233" s="58"/>
    </row>
    <row r="234" spans="1:6" s="59" customFormat="1" ht="13.5" customHeight="1">
      <c r="A234" s="54"/>
      <c r="B234" s="55"/>
      <c r="C234" s="56"/>
      <c r="D234" s="57"/>
      <c r="E234" s="85"/>
      <c r="F234" s="58"/>
    </row>
    <row r="235" spans="1:6" s="59" customFormat="1" ht="13.5" customHeight="1">
      <c r="A235" s="54"/>
      <c r="B235" s="55"/>
      <c r="C235" s="56"/>
      <c r="D235" s="57"/>
      <c r="E235" s="85"/>
      <c r="F235" s="58"/>
    </row>
    <row r="236" spans="1:6" s="59" customFormat="1" ht="15.75" customHeight="1">
      <c r="A236" s="54" t="s">
        <v>133</v>
      </c>
      <c r="B236" s="55" t="s">
        <v>177</v>
      </c>
      <c r="C236" s="56" t="s">
        <v>9</v>
      </c>
      <c r="D236" s="57">
        <v>6</v>
      </c>
      <c r="E236" s="85"/>
      <c r="F236" s="58">
        <f>D236*E236</f>
        <v>0</v>
      </c>
    </row>
    <row r="237" spans="1:6" s="59" customFormat="1" ht="15.75" customHeight="1">
      <c r="A237" s="54"/>
      <c r="B237" s="55"/>
      <c r="C237" s="56"/>
      <c r="D237" s="57"/>
      <c r="E237" s="85"/>
      <c r="F237" s="58"/>
    </row>
    <row r="238" spans="1:6" s="59" customFormat="1" ht="15.75" customHeight="1">
      <c r="A238" s="54" t="s">
        <v>134</v>
      </c>
      <c r="B238" s="55" t="s">
        <v>176</v>
      </c>
      <c r="C238" s="56" t="s">
        <v>9</v>
      </c>
      <c r="D238" s="57">
        <v>2</v>
      </c>
      <c r="E238" s="85"/>
      <c r="F238" s="58">
        <f>D238*E238</f>
        <v>0</v>
      </c>
    </row>
    <row r="239" spans="1:6" s="59" customFormat="1" ht="13.5" customHeight="1">
      <c r="A239" s="54"/>
      <c r="B239" s="55"/>
      <c r="C239" s="56"/>
      <c r="D239" s="57"/>
      <c r="E239" s="85"/>
      <c r="F239" s="58"/>
    </row>
    <row r="240" spans="1:6" s="59" customFormat="1" ht="13.5" customHeight="1">
      <c r="A240" s="54" t="s">
        <v>135</v>
      </c>
      <c r="B240" s="55" t="s">
        <v>174</v>
      </c>
      <c r="C240" s="56" t="s">
        <v>9</v>
      </c>
      <c r="D240" s="57">
        <v>1</v>
      </c>
      <c r="E240" s="85"/>
      <c r="F240" s="58">
        <f>D240*E240</f>
        <v>0</v>
      </c>
    </row>
    <row r="241" spans="1:6" s="59" customFormat="1" ht="13.5" customHeight="1">
      <c r="A241" s="54"/>
      <c r="B241" s="55"/>
      <c r="C241" s="56"/>
      <c r="D241" s="57"/>
      <c r="E241" s="85"/>
      <c r="F241" s="58"/>
    </row>
    <row r="242" spans="1:6" s="51" customFormat="1" ht="25.5">
      <c r="A242" s="54" t="s">
        <v>136</v>
      </c>
      <c r="B242" s="55" t="s">
        <v>175</v>
      </c>
      <c r="C242" s="56" t="s">
        <v>9</v>
      </c>
      <c r="D242" s="57">
        <v>1</v>
      </c>
      <c r="E242" s="85"/>
      <c r="F242" s="58">
        <f>D242*E242</f>
        <v>0</v>
      </c>
    </row>
    <row r="243" spans="1:6" s="51" customFormat="1" ht="12.75">
      <c r="A243" s="49"/>
      <c r="B243" s="64"/>
      <c r="C243" s="53"/>
      <c r="D243" s="45"/>
      <c r="E243" s="84"/>
      <c r="F243" s="50"/>
    </row>
    <row r="244" spans="1:6" s="51" customFormat="1" ht="11.25" customHeight="1">
      <c r="A244" s="65" t="s">
        <v>23</v>
      </c>
      <c r="B244" s="66" t="s">
        <v>55</v>
      </c>
      <c r="C244" s="67"/>
      <c r="D244" s="68"/>
      <c r="E244" s="88"/>
      <c r="F244" s="69">
        <f>SUM(F172:F243)</f>
        <v>0</v>
      </c>
    </row>
    <row r="245" s="47" customFormat="1" ht="12.75">
      <c r="E245" s="89"/>
    </row>
    <row r="246" ht="12.75">
      <c r="E246" s="81"/>
    </row>
    <row r="247" ht="12.75">
      <c r="E247" s="81"/>
    </row>
    <row r="248" spans="1:5" ht="12.75">
      <c r="A248" s="8" t="s">
        <v>24</v>
      </c>
      <c r="B248" s="6" t="s">
        <v>16</v>
      </c>
      <c r="E248" s="81"/>
    </row>
    <row r="249" ht="12.75">
      <c r="E249" s="81"/>
    </row>
    <row r="250" spans="1:6" ht="51.75" customHeight="1">
      <c r="A250" s="7" t="s">
        <v>1</v>
      </c>
      <c r="B250" s="10" t="s">
        <v>118</v>
      </c>
      <c r="C250" s="11" t="s">
        <v>5</v>
      </c>
      <c r="D250" s="24">
        <v>125</v>
      </c>
      <c r="E250" s="81"/>
      <c r="F250" s="33">
        <f>D250*E250</f>
        <v>0</v>
      </c>
    </row>
    <row r="251" spans="2:5" ht="12.75">
      <c r="B251" s="10"/>
      <c r="E251" s="81"/>
    </row>
    <row r="252" spans="1:6" ht="51.75" customHeight="1">
      <c r="A252" s="7" t="s">
        <v>2</v>
      </c>
      <c r="B252" s="10" t="s">
        <v>51</v>
      </c>
      <c r="C252" s="11" t="s">
        <v>37</v>
      </c>
      <c r="D252" s="24">
        <v>30</v>
      </c>
      <c r="E252" s="81"/>
      <c r="F252" s="33">
        <f>D252*E252</f>
        <v>0</v>
      </c>
    </row>
    <row r="253" spans="1:5" ht="12.75">
      <c r="A253" s="9"/>
      <c r="E253" s="81"/>
    </row>
    <row r="254" spans="1:6" ht="66.75" customHeight="1">
      <c r="A254" s="7" t="s">
        <v>3</v>
      </c>
      <c r="B254" s="10" t="s">
        <v>271</v>
      </c>
      <c r="C254" s="11" t="s">
        <v>37</v>
      </c>
      <c r="D254" s="24">
        <v>90</v>
      </c>
      <c r="E254" s="81"/>
      <c r="F254" s="33">
        <f>D254*E254</f>
        <v>0</v>
      </c>
    </row>
    <row r="255" spans="1:5" ht="12.75">
      <c r="A255" s="9"/>
      <c r="E255" s="81"/>
    </row>
    <row r="256" spans="1:6" s="23" customFormat="1" ht="12.75">
      <c r="A256" s="28" t="s">
        <v>24</v>
      </c>
      <c r="B256" s="16" t="s">
        <v>54</v>
      </c>
      <c r="C256" s="17"/>
      <c r="D256" s="40"/>
      <c r="E256" s="82"/>
      <c r="F256" s="27">
        <f>SUM(F250:F254)</f>
        <v>0</v>
      </c>
    </row>
    <row r="257" spans="1:11" s="23" customFormat="1" ht="12.75" customHeight="1">
      <c r="A257" s="9"/>
      <c r="B257" s="3"/>
      <c r="C257" s="11"/>
      <c r="D257" s="24"/>
      <c r="E257" s="81"/>
      <c r="F257" s="19"/>
      <c r="G257" s="34"/>
      <c r="H257" s="22"/>
      <c r="I257" s="34"/>
      <c r="J257" s="35"/>
      <c r="K257" s="35"/>
    </row>
    <row r="258" spans="1:11" s="23" customFormat="1" ht="12.75">
      <c r="A258" s="9"/>
      <c r="B258" s="3"/>
      <c r="C258" s="11"/>
      <c r="D258" s="24"/>
      <c r="E258" s="81"/>
      <c r="F258" s="19"/>
      <c r="G258" s="34"/>
      <c r="H258" s="22"/>
      <c r="I258" s="34"/>
      <c r="J258" s="35"/>
      <c r="K258" s="35"/>
    </row>
    <row r="259" spans="1:5" ht="12.75">
      <c r="A259" s="8" t="s">
        <v>25</v>
      </c>
      <c r="B259" s="6" t="s">
        <v>10</v>
      </c>
      <c r="E259" s="81"/>
    </row>
    <row r="260" spans="1:5" ht="12.75">
      <c r="A260" s="8"/>
      <c r="B260" s="31"/>
      <c r="E260" s="81"/>
    </row>
    <row r="261" spans="1:6" ht="51">
      <c r="A261" s="7" t="s">
        <v>1</v>
      </c>
      <c r="B261" s="3" t="s">
        <v>119</v>
      </c>
      <c r="C261" s="11" t="s">
        <v>5</v>
      </c>
      <c r="D261" s="24">
        <v>110</v>
      </c>
      <c r="E261" s="81"/>
      <c r="F261" s="33">
        <f>D261*E261</f>
        <v>0</v>
      </c>
    </row>
    <row r="262" spans="1:5" ht="12.75">
      <c r="A262" s="8"/>
      <c r="B262" s="6"/>
      <c r="E262" s="81"/>
    </row>
    <row r="263" spans="1:6" ht="25.5">
      <c r="A263" s="7" t="s">
        <v>2</v>
      </c>
      <c r="B263" s="39" t="s">
        <v>120</v>
      </c>
      <c r="C263" s="11" t="s">
        <v>5</v>
      </c>
      <c r="D263" s="24">
        <v>110</v>
      </c>
      <c r="E263" s="81"/>
      <c r="F263" s="33">
        <f>D263*E263</f>
        <v>0</v>
      </c>
    </row>
    <row r="264" ht="12.75">
      <c r="E264" s="81"/>
    </row>
    <row r="265" spans="1:6" ht="76.5">
      <c r="A265" s="7" t="s">
        <v>3</v>
      </c>
      <c r="B265" s="10" t="s">
        <v>272</v>
      </c>
      <c r="C265" s="11" t="s">
        <v>5</v>
      </c>
      <c r="D265" s="24">
        <v>380</v>
      </c>
      <c r="E265" s="81"/>
      <c r="F265" s="33">
        <f>D265*E265</f>
        <v>0</v>
      </c>
    </row>
    <row r="266" ht="12.75">
      <c r="E266" s="81"/>
    </row>
    <row r="267" spans="1:6" ht="38.25">
      <c r="A267" s="7" t="s">
        <v>4</v>
      </c>
      <c r="B267" s="10" t="s">
        <v>121</v>
      </c>
      <c r="C267" s="11" t="s">
        <v>5</v>
      </c>
      <c r="D267" s="24">
        <v>350</v>
      </c>
      <c r="E267" s="81"/>
      <c r="F267" s="33">
        <f>D267*E267</f>
        <v>0</v>
      </c>
    </row>
    <row r="268" ht="12.75">
      <c r="E268" s="81"/>
    </row>
    <row r="269" spans="1:6" ht="51">
      <c r="A269" s="7" t="s">
        <v>14</v>
      </c>
      <c r="B269" s="10" t="s">
        <v>273</v>
      </c>
      <c r="C269" s="11" t="s">
        <v>5</v>
      </c>
      <c r="D269" s="24">
        <v>115</v>
      </c>
      <c r="E269" s="81"/>
      <c r="F269" s="33">
        <f>D269*E269</f>
        <v>0</v>
      </c>
    </row>
    <row r="270" spans="2:5" ht="12.75">
      <c r="B270" s="10"/>
      <c r="E270" s="81"/>
    </row>
    <row r="271" spans="1:6" ht="12.75">
      <c r="A271" s="28" t="s">
        <v>25</v>
      </c>
      <c r="B271" s="16" t="s">
        <v>53</v>
      </c>
      <c r="C271" s="17"/>
      <c r="D271" s="40"/>
      <c r="E271" s="82"/>
      <c r="F271" s="27">
        <f>SUM(F261:F269)</f>
        <v>0</v>
      </c>
    </row>
    <row r="272" spans="2:5" ht="12.75">
      <c r="B272" s="10"/>
      <c r="E272" s="81"/>
    </row>
    <row r="273" spans="2:5" ht="12.75">
      <c r="B273" s="10"/>
      <c r="E273" s="81"/>
    </row>
    <row r="274" spans="1:5" ht="12.75">
      <c r="A274" s="8" t="s">
        <v>26</v>
      </c>
      <c r="B274" s="18" t="s">
        <v>31</v>
      </c>
      <c r="E274" s="81"/>
    </row>
    <row r="275" spans="2:5" ht="12.75">
      <c r="B275" s="10"/>
      <c r="E275" s="81"/>
    </row>
    <row r="276" spans="1:6" ht="12.75">
      <c r="A276" s="7" t="s">
        <v>1</v>
      </c>
      <c r="B276" s="10" t="s">
        <v>33</v>
      </c>
      <c r="C276" s="11" t="s">
        <v>32</v>
      </c>
      <c r="D276" s="24">
        <v>20</v>
      </c>
      <c r="E276" s="81"/>
      <c r="F276" s="33">
        <f>D276*E276</f>
        <v>0</v>
      </c>
    </row>
    <row r="277" spans="2:5" ht="78" customHeight="1">
      <c r="B277" s="10"/>
      <c r="E277" s="81"/>
    </row>
    <row r="278" spans="1:6" ht="10.5" customHeight="1">
      <c r="A278" s="7" t="s">
        <v>2</v>
      </c>
      <c r="B278" s="10" t="s">
        <v>34</v>
      </c>
      <c r="C278" s="11" t="s">
        <v>32</v>
      </c>
      <c r="D278" s="24">
        <v>20</v>
      </c>
      <c r="E278" s="81"/>
      <c r="F278" s="33">
        <f>D278*E278</f>
        <v>0</v>
      </c>
    </row>
    <row r="279" ht="12.75">
      <c r="B279" s="10"/>
    </row>
    <row r="280" spans="1:6" ht="12.75">
      <c r="A280" s="28" t="s">
        <v>26</v>
      </c>
      <c r="B280" s="32" t="s">
        <v>52</v>
      </c>
      <c r="C280" s="29"/>
      <c r="D280" s="36"/>
      <c r="E280" s="30"/>
      <c r="F280" s="27">
        <f>SUM(F276:F278)</f>
        <v>0</v>
      </c>
    </row>
    <row r="281" ht="12.75">
      <c r="B281" s="10"/>
    </row>
    <row r="282" ht="12.75">
      <c r="B282" s="10"/>
    </row>
    <row r="283" ht="12.75">
      <c r="B283" s="10"/>
    </row>
    <row r="284" ht="12.75">
      <c r="B284" s="10"/>
    </row>
    <row r="285" ht="12.75">
      <c r="B285" s="10"/>
    </row>
    <row r="286" spans="1:6" ht="12.75">
      <c r="A286" s="15"/>
      <c r="B286" s="16" t="s">
        <v>28</v>
      </c>
      <c r="C286" s="17"/>
      <c r="D286" s="40"/>
      <c r="E286" s="20"/>
      <c r="F286" s="20"/>
    </row>
    <row r="287" ht="9" customHeight="1"/>
    <row r="288" spans="1:6" ht="12.75">
      <c r="A288" s="8" t="s">
        <v>18</v>
      </c>
      <c r="B288" s="4" t="s">
        <v>0</v>
      </c>
      <c r="F288" s="19">
        <f>F41</f>
        <v>0</v>
      </c>
    </row>
    <row r="289" ht="9.75" customHeight="1">
      <c r="A289" s="8"/>
    </row>
    <row r="290" spans="1:6" ht="12.75" customHeight="1">
      <c r="A290" s="8" t="s">
        <v>19</v>
      </c>
      <c r="B290" s="6" t="s">
        <v>6</v>
      </c>
      <c r="F290" s="19">
        <f>F72</f>
        <v>0</v>
      </c>
    </row>
    <row r="291" ht="9.75" customHeight="1">
      <c r="A291" s="8"/>
    </row>
    <row r="292" spans="1:6" ht="17.25" customHeight="1">
      <c r="A292" s="8" t="s">
        <v>20</v>
      </c>
      <c r="B292" s="4" t="s">
        <v>11</v>
      </c>
      <c r="F292" s="19">
        <f>F83</f>
        <v>0</v>
      </c>
    </row>
    <row r="293" ht="9.75" customHeight="1">
      <c r="A293" s="8"/>
    </row>
    <row r="294" spans="1:6" ht="12.75">
      <c r="A294" s="8" t="s">
        <v>21</v>
      </c>
      <c r="B294" s="6" t="s">
        <v>13</v>
      </c>
      <c r="F294" s="19">
        <f>F152</f>
        <v>0</v>
      </c>
    </row>
    <row r="295" ht="11.25" customHeight="1"/>
    <row r="296" spans="1:6" ht="12.75" customHeight="1">
      <c r="A296" s="8" t="s">
        <v>22</v>
      </c>
      <c r="B296" s="6" t="s">
        <v>7</v>
      </c>
      <c r="F296" s="19">
        <f>F167</f>
        <v>0</v>
      </c>
    </row>
    <row r="297" ht="10.5" customHeight="1"/>
    <row r="298" spans="1:6" ht="12.75">
      <c r="A298" s="42" t="s">
        <v>23</v>
      </c>
      <c r="B298" s="43" t="s">
        <v>8</v>
      </c>
      <c r="C298" s="44"/>
      <c r="D298" s="45"/>
      <c r="E298" s="46"/>
      <c r="F298" s="46">
        <f>F244</f>
        <v>0</v>
      </c>
    </row>
    <row r="300" spans="1:6" ht="12.75">
      <c r="A300" s="8" t="s">
        <v>24</v>
      </c>
      <c r="B300" s="6" t="s">
        <v>16</v>
      </c>
      <c r="F300" s="19">
        <f>F256</f>
        <v>0</v>
      </c>
    </row>
    <row r="302" spans="1:6" ht="14.25" customHeight="1">
      <c r="A302" s="8" t="s">
        <v>25</v>
      </c>
      <c r="B302" s="6" t="s">
        <v>10</v>
      </c>
      <c r="F302" s="19">
        <f>F271</f>
        <v>0</v>
      </c>
    </row>
    <row r="303" spans="1:2" ht="12.75">
      <c r="A303" s="8"/>
      <c r="B303" s="6"/>
    </row>
    <row r="304" spans="1:6" ht="11.25" customHeight="1">
      <c r="A304" s="8" t="s">
        <v>26</v>
      </c>
      <c r="B304" s="18" t="s">
        <v>31</v>
      </c>
      <c r="F304" s="19">
        <f>F280</f>
        <v>0</v>
      </c>
    </row>
    <row r="305" spans="1:2" ht="14.25" customHeight="1">
      <c r="A305" s="8"/>
      <c r="B305" s="18"/>
    </row>
    <row r="306" spans="1:2" ht="8.25" customHeight="1">
      <c r="A306" s="8"/>
      <c r="B306" s="18"/>
    </row>
    <row r="307" spans="1:6" ht="15" customHeight="1">
      <c r="A307" s="70"/>
      <c r="B307" s="71" t="s">
        <v>27</v>
      </c>
      <c r="C307" s="72"/>
      <c r="D307" s="41"/>
      <c r="E307" s="41"/>
      <c r="F307" s="73">
        <f>SUM(F288:F305)</f>
        <v>0</v>
      </c>
    </row>
    <row r="308" ht="8.25" customHeight="1"/>
    <row r="312" ht="10.5" customHeight="1"/>
    <row r="314" ht="9" customHeight="1"/>
    <row r="316" ht="9.75" customHeight="1"/>
    <row r="318" ht="9.75" customHeight="1"/>
    <row r="320" ht="10.5" customHeight="1"/>
    <row r="322" ht="9.75" customHeight="1"/>
    <row r="324" ht="9.75" customHeight="1"/>
    <row r="326" ht="10.5" customHeight="1"/>
    <row r="328" ht="9.75" customHeight="1"/>
    <row r="330" ht="8.25" customHeight="1"/>
    <row r="332" ht="8.25" customHeight="1"/>
    <row r="334" spans="1:6" s="37" customFormat="1" ht="15">
      <c r="A334" s="7"/>
      <c r="B334" s="3"/>
      <c r="C334" s="11"/>
      <c r="D334" s="24"/>
      <c r="E334" s="19"/>
      <c r="F334" s="19"/>
    </row>
  </sheetData>
  <sheetProtection/>
  <protectedRanges>
    <protectedRange password="DD49" sqref="E199:F244 E246:F65536 E1:F197" name="cijene"/>
  </protectedRanges>
  <mergeCells count="4">
    <mergeCell ref="B3:F3"/>
    <mergeCell ref="B4:F4"/>
    <mergeCell ref="B6:F6"/>
    <mergeCell ref="A8:F8"/>
  </mergeCells>
  <printOptions/>
  <pageMargins left="0.7086614173228347" right="0.7086614173228347" top="0.7480314960629921" bottom="0.7480314960629921" header="0.31496062992125984" footer="0.31496062992125984"/>
  <pageSetup horizontalDpi="600" verticalDpi="600" orientation="portrait" paperSize="9" scale="92" r:id="rId2"/>
  <rowBreaks count="4" manualBreakCount="4">
    <brk id="85" max="5" man="1"/>
    <brk id="154" max="5" man="1"/>
    <brk id="258" max="5" man="1"/>
    <brk id="285"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 Poreč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 Šolar</dc:creator>
  <cp:keywords/>
  <dc:description/>
  <cp:lastModifiedBy>Đulijano Petrović</cp:lastModifiedBy>
  <cp:lastPrinted>2018-08-08T05:59:36Z</cp:lastPrinted>
  <dcterms:created xsi:type="dcterms:W3CDTF">2015-06-10T10:08:11Z</dcterms:created>
  <dcterms:modified xsi:type="dcterms:W3CDTF">2018-08-08T06:00:58Z</dcterms:modified>
  <cp:category/>
  <cp:version/>
  <cp:contentType/>
  <cp:contentStatus/>
</cp:coreProperties>
</file>